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715" windowHeight="6285" activeTab="0"/>
  </bookViews>
  <sheets>
    <sheet name="Datenauswertung" sheetId="1" r:id="rId1"/>
    <sheet name="Sterbedaten 2010-2020" sheetId="2" r:id="rId2"/>
    <sheet name="wöchentliche Sterbedaten" sheetId="3" r:id="rId3"/>
    <sheet name="Datenquellen" sheetId="4" r:id="rId4"/>
  </sheets>
  <definedNames/>
  <calcPr fullCalcOnLoad="1"/>
</workbook>
</file>

<file path=xl/sharedStrings.xml><?xml version="1.0" encoding="utf-8"?>
<sst xmlns="http://schemas.openxmlformats.org/spreadsheetml/2006/main" count="111" uniqueCount="108">
  <si>
    <t>Kalenderwoche</t>
  </si>
  <si>
    <t>2017–2020 Median</t>
  </si>
  <si>
    <t>2017–2020 (min./max.) (low)</t>
  </si>
  <si>
    <t>2017–2020 (min./max.) (high)</t>
  </si>
  <si>
    <t>2018–2021 Median</t>
  </si>
  <si>
    <t>2018–2021 (min./max.) (low)</t>
  </si>
  <si>
    <t>2018–2021 (min./max.) (high)</t>
  </si>
  <si>
    <t>2021/2022</t>
  </si>
  <si>
    <t>2021/2022 (darunter COVID-19)</t>
  </si>
  <si>
    <t>2021 KW26</t>
  </si>
  <si>
    <t>2021 KW27</t>
  </si>
  <si>
    <t>2021 KW28</t>
  </si>
  <si>
    <t>2021 KW29</t>
  </si>
  <si>
    <t>2021 KW30</t>
  </si>
  <si>
    <t>2021 KW31</t>
  </si>
  <si>
    <t>2021 KW32</t>
  </si>
  <si>
    <t>2021 KW33</t>
  </si>
  <si>
    <t>2021 KW34</t>
  </si>
  <si>
    <t>2021 KW35</t>
  </si>
  <si>
    <t>2021 KW36</t>
  </si>
  <si>
    <t>2021 KW37</t>
  </si>
  <si>
    <t>2021 KW38</t>
  </si>
  <si>
    <t>2021 KW39</t>
  </si>
  <si>
    <t>2021 KW40</t>
  </si>
  <si>
    <t>2021 KW41</t>
  </si>
  <si>
    <t>2021 KW42</t>
  </si>
  <si>
    <t>2021 KW43</t>
  </si>
  <si>
    <t>2021 KW44</t>
  </si>
  <si>
    <t>2021 KW45</t>
  </si>
  <si>
    <t>2021 KW46</t>
  </si>
  <si>
    <t>2021 KW47</t>
  </si>
  <si>
    <t>2021 KW48</t>
  </si>
  <si>
    <t>2021 KW49</t>
  </si>
  <si>
    <t>2021 KW50</t>
  </si>
  <si>
    <t>2021 KW51</t>
  </si>
  <si>
    <t>2021 KW52</t>
  </si>
  <si>
    <t>2022 KW52</t>
  </si>
  <si>
    <t>2022 KW1</t>
  </si>
  <si>
    <t>2022 KW2</t>
  </si>
  <si>
    <t>2022 KW3</t>
  </si>
  <si>
    <t>2022 KW4</t>
  </si>
  <si>
    <t>2022 KW5</t>
  </si>
  <si>
    <t>2022 KW6</t>
  </si>
  <si>
    <t>2022 KW7</t>
  </si>
  <si>
    <t>2022 KW8</t>
  </si>
  <si>
    <t>2022 KW9</t>
  </si>
  <si>
    <t>2022 KW10</t>
  </si>
  <si>
    <t>2022 KW11</t>
  </si>
  <si>
    <t>2022 KW12</t>
  </si>
  <si>
    <t>2022 KW13</t>
  </si>
  <si>
    <t>2022 KW14</t>
  </si>
  <si>
    <t>2022 KW15</t>
  </si>
  <si>
    <t>2022 KW16</t>
  </si>
  <si>
    <t>2022 KW17</t>
  </si>
  <si>
    <t>2022 KW18</t>
  </si>
  <si>
    <t>2022 KW19</t>
  </si>
  <si>
    <t>2022 KW20</t>
  </si>
  <si>
    <t>2022 KW21</t>
  </si>
  <si>
    <t>2022 KW22</t>
  </si>
  <si>
    <t>2022 KW23</t>
  </si>
  <si>
    <t>2022 KW24</t>
  </si>
  <si>
    <t>2022 KW25</t>
  </si>
  <si>
    <t>2017–2020</t>
  </si>
  <si>
    <t>meine Tabelle</t>
  </si>
  <si>
    <t xml:space="preserve">Webseite </t>
  </si>
  <si>
    <t>Link</t>
  </si>
  <si>
    <t>Inhalt</t>
  </si>
  <si>
    <t>wöchentliche Sterbefalldaten</t>
  </si>
  <si>
    <t>blob:https://www.destatis.de/28a4418b-8a23-47e2-adfe-7e5cc277b035</t>
  </si>
  <si>
    <t>https://www.destatis.de/DE/Themen/Querschnitt/Corona/_Grafik/_Interaktiv/woechentliche-sterbefallzahlen-jahre.html</t>
  </si>
  <si>
    <t>Sterbefälle 2017-2020</t>
  </si>
  <si>
    <t>sonderauswertung-sterbefaelle.xlsx</t>
  </si>
  <si>
    <t>https://www.destatis.de/DE/Themen/Gesellschaft-Umwelt/Bevoelkerung/Sterbefaelle-Lebenserwartung/Tabellen/sonderauswertung-sterbefaelle.xlsx?__blob=publicationFile</t>
  </si>
  <si>
    <t>2022 ÜS [%]</t>
  </si>
  <si>
    <t>Durchschnitt 2017-20</t>
  </si>
  <si>
    <t>Durchschnitt 2016-19</t>
  </si>
  <si>
    <t>Median 2017-20</t>
  </si>
  <si>
    <t>Median 2016-19</t>
  </si>
  <si>
    <t>Todesfälle 2020</t>
  </si>
  <si>
    <t>Durchschnitt 2010-19</t>
  </si>
  <si>
    <t>Median 2010-19</t>
  </si>
  <si>
    <t>https://www.destatis.de/DE/Themen/Gesellschaft-Umwelt/Bevoelkerung/Sterbefaelle-Lebenserwartung/Tabellen/sonderauswertung-sterbefaelle-endgueltige-daten.xlsx?__blob=publicationFile</t>
  </si>
  <si>
    <t>Sterbefälle</t>
  </si>
  <si>
    <t>Sterbefälle 2015-2000</t>
  </si>
  <si>
    <t>Sterbefälle 2010-2019</t>
  </si>
  <si>
    <t>https://www.destatis.de/DE/Themen/Gesellschaft-Umwelt/Bevoelkerung/Sterbefaelle-Lebenserwartung/Tabellen/sonderauswertung-sterbefaelle-endgueltige-daten.html?nn=209016</t>
  </si>
  <si>
    <t>2010-2019</t>
  </si>
  <si>
    <t>Sterbefälle Medianwert</t>
  </si>
  <si>
    <t>Todesfälle 2019</t>
  </si>
  <si>
    <t>Todesfälle 2018</t>
  </si>
  <si>
    <t>Todesfälle 2017</t>
  </si>
  <si>
    <t>Todesfälle 2016</t>
  </si>
  <si>
    <t>Todesfälle 2015</t>
  </si>
  <si>
    <t>Todesfälle 2014</t>
  </si>
  <si>
    <t>Todesfälle 2013</t>
  </si>
  <si>
    <t>Todesfälle 2012</t>
  </si>
  <si>
    <t>Todesfälle 2011</t>
  </si>
  <si>
    <t>Todesfälle 2010</t>
  </si>
  <si>
    <t>Summe</t>
  </si>
  <si>
    <t>Jahr</t>
  </si>
  <si>
    <t>Sterbezahl</t>
  </si>
  <si>
    <t>Bevölkerung</t>
  </si>
  <si>
    <t>2021
ÜS [%]</t>
  </si>
  <si>
    <t>Sterbe-quote</t>
  </si>
  <si>
    <t>Bevölkerung 2010-2021</t>
  </si>
  <si>
    <t>https://www-genesis.destatis.de/genesis/online?operation=ergebnistabelleUmfang&amp;levelindex=1&amp;levelid=1645204764315&amp;downloadname=12411-0020#abreadcrumb</t>
  </si>
  <si>
    <t>Bevölkerungszahl zum Quartalsende 1991-2021</t>
  </si>
  <si>
    <t>Datenquellen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</si>
</sst>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&quot; – &quot;"/>
    <numFmt numFmtId="165" formatCode="[$-407]dddd\,\ d\.\ mmmm\ yyyy"/>
    <numFmt numFmtId="166" formatCode="yyyy"/>
    <numFmt numFmtId="167" formatCode="\Y\Y\Y\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,##0.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etaNormalLF-Roman"/>
      <family val="2"/>
    </font>
    <font>
      <sz val="8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9.25"/>
      <name val="Arial"/>
      <family val="0"/>
    </font>
    <font>
      <b/>
      <sz val="10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3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" fontId="1" fillId="0" borderId="0" xfId="18" applyNumberFormat="1" applyFont="1" applyFill="1" applyAlignment="1" quotePrefix="1">
      <alignment/>
    </xf>
    <xf numFmtId="1" fontId="0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4" fontId="13" fillId="0" borderId="0" xfId="0" applyNumberFormat="1" applyFont="1" applyAlignment="1">
      <alignment horizontal="center" vertical="center" wrapText="1"/>
    </xf>
    <xf numFmtId="0" fontId="0" fillId="0" borderId="6" xfId="0" applyBorder="1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Sterbedaten 2021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Vergleich der Sterbedaten 2021 mit den Sterbedaten 2010-2019</a:t>
            </a:r>
          </a:p>
        </c:rich>
      </c:tx>
      <c:layout>
        <c:manualLayout>
          <c:xMode val="factor"/>
          <c:yMode val="factor"/>
          <c:x val="0.004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6925"/>
          <c:w val="0.7695"/>
          <c:h val="0.7435"/>
        </c:manualLayout>
      </c:layout>
      <c:lineChart>
        <c:grouping val="standard"/>
        <c:varyColors val="0"/>
        <c:ser>
          <c:idx val="3"/>
          <c:order val="0"/>
          <c:tx>
            <c:strRef>
              <c:f>Datenauswertung!$E$2</c:f>
              <c:strCache>
                <c:ptCount val="1"/>
                <c:pt idx="0">
                  <c:v>2021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Datenauswertung!$E$3:$E$54</c:f>
              <c:numCache/>
            </c:numRef>
          </c:val>
          <c:smooth val="0"/>
        </c:ser>
        <c:ser>
          <c:idx val="1"/>
          <c:order val="1"/>
          <c:tx>
            <c:strRef>
              <c:f>Datenauswertung!$B$2</c:f>
              <c:strCache>
                <c:ptCount val="1"/>
                <c:pt idx="0">
                  <c:v>2010-2019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Datenauswertung!$B$3:$B$54</c:f>
              <c:numCache/>
            </c:numRef>
          </c:val>
          <c:smooth val="0"/>
        </c:ser>
        <c:marker val="1"/>
        <c:axId val="48979696"/>
        <c:axId val="38164081"/>
      </c:lineChart>
      <c:catAx>
        <c:axId val="4897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Kalenderwoche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64081"/>
        <c:crosses val="autoZero"/>
        <c:auto val="1"/>
        <c:lblOffset val="100"/>
        <c:noMultiLvlLbl val="0"/>
      </c:catAx>
      <c:valAx>
        <c:axId val="38164081"/>
        <c:scaling>
          <c:orientation val="minMax"/>
          <c:max val="25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Sterbezahl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97969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Übersterblichkeit 2021 in Prozent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Vergleich der Sterbedaten 2021 mit den Sterbedaten 2010-2019</a:t>
            </a:r>
          </a:p>
        </c:rich>
      </c:tx>
      <c:layout>
        <c:manualLayout>
          <c:xMode val="factor"/>
          <c:yMode val="factor"/>
          <c:x val="-0.027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075"/>
          <c:w val="0.83325"/>
          <c:h val="0.8065"/>
        </c:manualLayout>
      </c:layout>
      <c:lineChart>
        <c:grouping val="standard"/>
        <c:varyColors val="0"/>
        <c:ser>
          <c:idx val="0"/>
          <c:order val="0"/>
          <c:tx>
            <c:v>ÜS2021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Datenauswertung!$F$3:$F$54</c:f>
              <c:numCache/>
            </c:numRef>
          </c:val>
          <c:smooth val="0"/>
        </c:ser>
        <c:marker val="1"/>
        <c:axId val="7932410"/>
        <c:axId val="4282827"/>
      </c:lineChart>
      <c:catAx>
        <c:axId val="793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Kalenderwoche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auto val="1"/>
        <c:lblOffset val="100"/>
        <c:tickLblSkip val="5"/>
        <c:noMultiLvlLbl val="0"/>
      </c:catAx>
      <c:valAx>
        <c:axId val="4282827"/>
        <c:scaling>
          <c:orientation val="minMax"/>
          <c:max val="3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932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Vergleich der Sterbedaten 2021 und Vorjahre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für die Jahre 2010-2019 wurde der Medianwert verwendet</a:t>
            </a:r>
          </a:p>
        </c:rich>
      </c:tx>
      <c:layout>
        <c:manualLayout>
          <c:xMode val="factor"/>
          <c:yMode val="factor"/>
          <c:x val="0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225"/>
          <c:w val="0.824"/>
          <c:h val="0.8345"/>
        </c:manualLayout>
      </c:layout>
      <c:lineChart>
        <c:grouping val="standard"/>
        <c:varyColors val="0"/>
        <c:ser>
          <c:idx val="0"/>
          <c:order val="0"/>
          <c:tx>
            <c:strRef>
              <c:f>Datenauswertung!$E$2</c:f>
              <c:strCache>
                <c:ptCount val="1"/>
                <c:pt idx="0">
                  <c:v>2021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Datenauswertung!$E$3:$E$54</c:f>
              <c:numCache/>
            </c:numRef>
          </c:val>
          <c:smooth val="0"/>
        </c:ser>
        <c:ser>
          <c:idx val="1"/>
          <c:order val="1"/>
          <c:tx>
            <c:strRef>
              <c:f>Datenauswertung!$D$2</c:f>
              <c:strCache>
                <c:ptCount val="1"/>
                <c:pt idx="0">
                  <c:v>2020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Datenauswertung!$D$3:$D$55</c:f>
              <c:numCache/>
            </c:numRef>
          </c:val>
          <c:smooth val="0"/>
        </c:ser>
        <c:ser>
          <c:idx val="2"/>
          <c:order val="2"/>
          <c:tx>
            <c:strRef>
              <c:f>Datenauswertung!$B$2</c:f>
              <c:strCache>
                <c:ptCount val="1"/>
                <c:pt idx="0">
                  <c:v>2010-2019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Datenauswertung!$B$3:$B$54</c:f>
              <c:numCache/>
            </c:numRef>
          </c:val>
          <c:smooth val="0"/>
        </c:ser>
        <c:marker val="1"/>
        <c:axId val="38545444"/>
        <c:axId val="11364677"/>
      </c:lineChart>
      <c:catAx>
        <c:axId val="3854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Kalenderwoche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64677"/>
        <c:crosses val="autoZero"/>
        <c:auto val="1"/>
        <c:lblOffset val="100"/>
        <c:noMultiLvlLbl val="0"/>
      </c:catAx>
      <c:valAx>
        <c:axId val="11364677"/>
        <c:scaling>
          <c:orientation val="minMax"/>
          <c:max val="26000"/>
          <c:min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Sterbefälle pro Woche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545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6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Sterbezahl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Anzahl der Personen in Deutschland, die in dem jeweiligen Jahr gestorben sind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Datenauswertung!$C$59</c:f>
              <c:strCache>
                <c:ptCount val="1"/>
                <c:pt idx="0">
                  <c:v>Sterbezahl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Datenauswertung!$B$60:$B$71</c:f>
              <c:numCache/>
            </c:numRef>
          </c:cat>
          <c:val>
            <c:numRef>
              <c:f>Datenauswertung!$C$60:$C$71</c:f>
              <c:numCache/>
            </c:numRef>
          </c:val>
          <c:smooth val="0"/>
        </c:ser>
        <c:marker val="1"/>
        <c:axId val="35173230"/>
        <c:axId val="48123615"/>
      </c:lineChart>
      <c:catAx>
        <c:axId val="35173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123615"/>
        <c:crosses val="autoZero"/>
        <c:auto val="1"/>
        <c:lblOffset val="100"/>
        <c:noMultiLvlLbl val="0"/>
      </c:catAx>
      <c:valAx>
        <c:axId val="48123615"/>
        <c:scaling>
          <c:orientation val="minMax"/>
          <c:min val="8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5173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Sterbequote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Anteil der Bevölkerung, der in einem Jahr stirbt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Datenauswertung!$F$59</c:f>
              <c:strCache>
                <c:ptCount val="1"/>
                <c:pt idx="0">
                  <c:v>Sterbe-quote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Datenauswertung!$B$60:$B$71</c:f>
              <c:numCache/>
            </c:numRef>
          </c:cat>
          <c:val>
            <c:numRef>
              <c:f>Datenauswertung!$F$60:$F$71</c:f>
              <c:numCache/>
            </c:numRef>
          </c:val>
          <c:smooth val="0"/>
        </c:ser>
        <c:marker val="1"/>
        <c:axId val="30459352"/>
        <c:axId val="5698713"/>
      </c:lineChart>
      <c:catAx>
        <c:axId val="3045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8713"/>
        <c:crosses val="autoZero"/>
        <c:auto val="1"/>
        <c:lblOffset val="100"/>
        <c:noMultiLvlLbl val="0"/>
      </c:catAx>
      <c:valAx>
        <c:axId val="5698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Sterbequote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59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304800</xdr:rowOff>
    </xdr:from>
    <xdr:to>
      <xdr:col>17</xdr:col>
      <xdr:colOff>476250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6105525" y="466725"/>
        <a:ext cx="6286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24</xdr:row>
      <xdr:rowOff>142875</xdr:rowOff>
    </xdr:from>
    <xdr:to>
      <xdr:col>17</xdr:col>
      <xdr:colOff>495300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6096000" y="4191000"/>
        <a:ext cx="63150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46</xdr:row>
      <xdr:rowOff>9525</xdr:rowOff>
    </xdr:from>
    <xdr:to>
      <xdr:col>17</xdr:col>
      <xdr:colOff>485775</xdr:colOff>
      <xdr:row>68</xdr:row>
      <xdr:rowOff>142875</xdr:rowOff>
    </xdr:to>
    <xdr:graphicFrame>
      <xdr:nvGraphicFramePr>
        <xdr:cNvPr id="3" name="Chart 4"/>
        <xdr:cNvGraphicFramePr/>
      </xdr:nvGraphicFramePr>
      <xdr:xfrm>
        <a:off x="6086475" y="7620000"/>
        <a:ext cx="63150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276225</xdr:colOff>
      <xdr:row>70</xdr:row>
      <xdr:rowOff>0</xdr:rowOff>
    </xdr:from>
    <xdr:to>
      <xdr:col>17</xdr:col>
      <xdr:colOff>466725</xdr:colOff>
      <xdr:row>92</xdr:row>
      <xdr:rowOff>28575</xdr:rowOff>
    </xdr:to>
    <xdr:graphicFrame>
      <xdr:nvGraphicFramePr>
        <xdr:cNvPr id="4" name="Chart 6"/>
        <xdr:cNvGraphicFramePr/>
      </xdr:nvGraphicFramePr>
      <xdr:xfrm>
        <a:off x="6096000" y="11658600"/>
        <a:ext cx="628650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92</xdr:row>
      <xdr:rowOff>152400</xdr:rowOff>
    </xdr:from>
    <xdr:to>
      <xdr:col>17</xdr:col>
      <xdr:colOff>457200</xdr:colOff>
      <xdr:row>115</xdr:row>
      <xdr:rowOff>19050</xdr:rowOff>
    </xdr:to>
    <xdr:graphicFrame>
      <xdr:nvGraphicFramePr>
        <xdr:cNvPr id="5" name="Chart 7"/>
        <xdr:cNvGraphicFramePr/>
      </xdr:nvGraphicFramePr>
      <xdr:xfrm>
        <a:off x="6105525" y="15373350"/>
        <a:ext cx="62674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workbookViewId="0" topLeftCell="A16">
      <selection activeCell="G84" sqref="G84"/>
    </sheetView>
  </sheetViews>
  <sheetFormatPr defaultColWidth="11.421875" defaultRowHeight="12.75"/>
  <cols>
    <col min="1" max="1" width="9.421875" style="0" customWidth="1"/>
    <col min="2" max="2" width="10.57421875" style="0" customWidth="1"/>
    <col min="4" max="4" width="6.00390625" style="0" bestFit="1" customWidth="1"/>
    <col min="5" max="5" width="11.00390625" style="0" bestFit="1" customWidth="1"/>
    <col min="6" max="6" width="7.00390625" style="0" bestFit="1" customWidth="1"/>
    <col min="7" max="7" width="9.00390625" style="0" bestFit="1" customWidth="1"/>
  </cols>
  <sheetData>
    <row r="1" spans="2:5" ht="12.75">
      <c r="B1" s="27" t="s">
        <v>87</v>
      </c>
      <c r="C1" s="27"/>
      <c r="D1" s="27" t="s">
        <v>82</v>
      </c>
      <c r="E1" s="27"/>
    </row>
    <row r="2" spans="1:15" ht="25.5">
      <c r="A2" s="8" t="s">
        <v>0</v>
      </c>
      <c r="B2" s="8" t="s">
        <v>86</v>
      </c>
      <c r="C2" s="8" t="s">
        <v>62</v>
      </c>
      <c r="D2" s="8">
        <v>2020</v>
      </c>
      <c r="E2" s="8">
        <v>2021</v>
      </c>
      <c r="F2" s="8" t="s">
        <v>102</v>
      </c>
      <c r="G2" s="8">
        <v>2022</v>
      </c>
      <c r="H2" s="8" t="s">
        <v>73</v>
      </c>
      <c r="I2" s="8"/>
      <c r="J2" s="8"/>
      <c r="K2" s="8"/>
      <c r="L2" s="8"/>
      <c r="M2" s="8"/>
      <c r="N2" s="8"/>
      <c r="O2" s="8"/>
    </row>
    <row r="3" spans="1:29" ht="12.75">
      <c r="A3">
        <v>1</v>
      </c>
      <c r="B3" s="7">
        <v>18355</v>
      </c>
      <c r="C3">
        <v>19113</v>
      </c>
      <c r="D3" s="14">
        <v>18883</v>
      </c>
      <c r="E3" s="9">
        <v>24849</v>
      </c>
      <c r="F3" s="11">
        <f>(E3/B3-1)*100</f>
        <v>35.38000544810678</v>
      </c>
      <c r="G3" s="10">
        <v>20477</v>
      </c>
      <c r="H3" s="11">
        <f>(G3/C3-1)*100</f>
        <v>7.136503950190964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7" ht="12.75">
      <c r="A4">
        <v>2</v>
      </c>
      <c r="B4" s="7">
        <v>18186</v>
      </c>
      <c r="C4" s="7">
        <v>19289</v>
      </c>
      <c r="D4" s="14">
        <v>19408</v>
      </c>
      <c r="E4" s="9">
        <v>24503</v>
      </c>
      <c r="F4" s="11">
        <f aca="true" t="shared" si="0" ref="F4:F35">(E4/B4-1)*100</f>
        <v>34.735510832508524</v>
      </c>
      <c r="G4" s="10">
        <v>19634</v>
      </c>
      <c r="H4" s="11">
        <f>(G4/C4-1)*100</f>
        <v>1.7885841671418934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8" ht="12.75">
      <c r="A5">
        <v>3</v>
      </c>
      <c r="B5" s="7">
        <v>18439</v>
      </c>
      <c r="C5">
        <v>19175</v>
      </c>
      <c r="D5" s="14">
        <v>18953</v>
      </c>
      <c r="E5" s="9">
        <v>24077</v>
      </c>
      <c r="F5" s="11">
        <f t="shared" si="0"/>
        <v>30.576495471554853</v>
      </c>
      <c r="G5" s="10">
        <v>19541</v>
      </c>
      <c r="H5" s="11">
        <f>(G5/C5-1)*100</f>
        <v>1.9087353324641398</v>
      </c>
    </row>
    <row r="6" spans="1:8" ht="12.75">
      <c r="A6">
        <v>4</v>
      </c>
      <c r="B6" s="7">
        <v>18784</v>
      </c>
      <c r="C6">
        <v>19338</v>
      </c>
      <c r="D6" s="14">
        <v>18827</v>
      </c>
      <c r="E6" s="9">
        <v>22645</v>
      </c>
      <c r="F6" s="11">
        <f t="shared" si="0"/>
        <v>20.554727427597964</v>
      </c>
      <c r="G6" s="10">
        <v>19968</v>
      </c>
      <c r="H6" s="11">
        <f>(G6/C6-1)*100</f>
        <v>3.2578343158548018</v>
      </c>
    </row>
    <row r="7" spans="1:8" ht="12.75">
      <c r="A7">
        <v>5</v>
      </c>
      <c r="B7" s="7">
        <v>19025.5</v>
      </c>
      <c r="C7" s="7">
        <v>19793</v>
      </c>
      <c r="D7" s="14">
        <v>19774</v>
      </c>
      <c r="E7" s="9">
        <v>21736</v>
      </c>
      <c r="F7" s="11">
        <f t="shared" si="0"/>
        <v>14.24666894431159</v>
      </c>
      <c r="G7" s="12">
        <v>20413</v>
      </c>
      <c r="H7" s="13">
        <f>(G7/C7-1)*100</f>
        <v>3.1324205527206495</v>
      </c>
    </row>
    <row r="8" spans="1:6" ht="12.75">
      <c r="A8">
        <v>6</v>
      </c>
      <c r="B8" s="7">
        <v>19261</v>
      </c>
      <c r="C8" s="7">
        <v>20033.5</v>
      </c>
      <c r="D8" s="14">
        <v>19038</v>
      </c>
      <c r="E8" s="9">
        <v>20932</v>
      </c>
      <c r="F8" s="11">
        <f t="shared" si="0"/>
        <v>8.675562016510053</v>
      </c>
    </row>
    <row r="9" spans="1:6" ht="12.75">
      <c r="A9">
        <v>7</v>
      </c>
      <c r="B9" s="7">
        <v>19532</v>
      </c>
      <c r="C9" s="7">
        <v>20702</v>
      </c>
      <c r="D9" s="14">
        <v>19648</v>
      </c>
      <c r="E9" s="9">
        <v>20469</v>
      </c>
      <c r="F9" s="11">
        <f t="shared" si="0"/>
        <v>4.797255785377841</v>
      </c>
    </row>
    <row r="10" spans="1:6" ht="12.75">
      <c r="A10">
        <v>8</v>
      </c>
      <c r="B10" s="7">
        <v>19489</v>
      </c>
      <c r="C10" s="7">
        <v>21307.5</v>
      </c>
      <c r="D10" s="14">
        <v>18953</v>
      </c>
      <c r="E10" s="9">
        <v>18951</v>
      </c>
      <c r="F10" s="11">
        <f t="shared" si="0"/>
        <v>-2.760531581918002</v>
      </c>
    </row>
    <row r="11" spans="1:6" ht="12.75">
      <c r="A11">
        <v>9</v>
      </c>
      <c r="B11" s="7">
        <v>19858</v>
      </c>
      <c r="C11" s="7">
        <v>20860</v>
      </c>
      <c r="D11" s="14">
        <v>19505</v>
      </c>
      <c r="E11" s="9">
        <v>18437</v>
      </c>
      <c r="F11" s="11">
        <f t="shared" si="0"/>
        <v>-7.155806224191763</v>
      </c>
    </row>
    <row r="12" spans="1:6" ht="12.75">
      <c r="A12">
        <v>10</v>
      </c>
      <c r="B12" s="7">
        <v>18995</v>
      </c>
      <c r="C12" s="7">
        <v>20060</v>
      </c>
      <c r="D12" s="14">
        <v>19667</v>
      </c>
      <c r="E12" s="9">
        <v>18608</v>
      </c>
      <c r="F12" s="11">
        <f t="shared" si="0"/>
        <v>-2.037378257436162</v>
      </c>
    </row>
    <row r="13" spans="1:6" ht="12.75">
      <c r="A13">
        <v>11</v>
      </c>
      <c r="B13" s="7">
        <v>18818</v>
      </c>
      <c r="C13" s="7">
        <v>19822</v>
      </c>
      <c r="D13" s="14">
        <v>19849</v>
      </c>
      <c r="E13" s="9">
        <v>18335</v>
      </c>
      <c r="F13" s="11">
        <f t="shared" si="0"/>
        <v>-2.5666914656180206</v>
      </c>
    </row>
    <row r="14" spans="1:6" ht="12.75">
      <c r="A14">
        <v>12</v>
      </c>
      <c r="B14" s="7">
        <v>18233</v>
      </c>
      <c r="C14" s="7">
        <v>19369</v>
      </c>
      <c r="D14" s="14">
        <v>19722</v>
      </c>
      <c r="E14" s="9">
        <v>18392</v>
      </c>
      <c r="F14" s="11">
        <f t="shared" si="0"/>
        <v>0.8720451927823225</v>
      </c>
    </row>
    <row r="15" spans="1:6" ht="12.75">
      <c r="A15">
        <v>13</v>
      </c>
      <c r="B15" s="7">
        <v>18146.5</v>
      </c>
      <c r="C15" s="7">
        <v>19120</v>
      </c>
      <c r="D15" s="14">
        <v>19678</v>
      </c>
      <c r="E15" s="9">
        <v>18493</v>
      </c>
      <c r="F15" s="11">
        <f t="shared" si="0"/>
        <v>1.9094591243490555</v>
      </c>
    </row>
    <row r="16" spans="1:6" ht="12.75">
      <c r="A16">
        <v>14</v>
      </c>
      <c r="B16" s="7">
        <v>17892.5</v>
      </c>
      <c r="C16" s="7">
        <v>19354.5</v>
      </c>
      <c r="D16" s="14">
        <v>20662</v>
      </c>
      <c r="E16" s="9">
        <v>18822</v>
      </c>
      <c r="F16" s="11">
        <f t="shared" si="0"/>
        <v>5.194914070141121</v>
      </c>
    </row>
    <row r="17" spans="1:6" ht="12.75">
      <c r="A17">
        <v>15</v>
      </c>
      <c r="B17" s="7">
        <v>17312</v>
      </c>
      <c r="C17" s="7">
        <v>18508.5</v>
      </c>
      <c r="D17" s="14">
        <v>20502</v>
      </c>
      <c r="E17" s="9">
        <v>19062</v>
      </c>
      <c r="F17" s="11">
        <f t="shared" si="0"/>
        <v>10.108595194085023</v>
      </c>
    </row>
    <row r="18" spans="1:6" ht="12.75">
      <c r="A18">
        <v>16</v>
      </c>
      <c r="B18" s="7">
        <v>17008</v>
      </c>
      <c r="C18" s="7">
        <v>18040.5</v>
      </c>
      <c r="D18" s="14">
        <v>19261</v>
      </c>
      <c r="E18" s="9">
        <v>19242</v>
      </c>
      <c r="F18" s="11">
        <f t="shared" si="0"/>
        <v>13.13499529633113</v>
      </c>
    </row>
    <row r="19" spans="1:6" ht="12.75">
      <c r="A19">
        <v>17</v>
      </c>
      <c r="B19" s="7">
        <v>17073</v>
      </c>
      <c r="C19" s="7">
        <v>17764</v>
      </c>
      <c r="D19" s="14">
        <v>18557</v>
      </c>
      <c r="E19" s="9">
        <v>19508</v>
      </c>
      <c r="F19" s="11">
        <f t="shared" si="0"/>
        <v>14.262285479997661</v>
      </c>
    </row>
    <row r="20" spans="1:6" ht="12.75">
      <c r="A20">
        <v>18</v>
      </c>
      <c r="B20" s="7">
        <v>16676</v>
      </c>
      <c r="C20" s="7">
        <v>17109.5</v>
      </c>
      <c r="D20" s="14">
        <v>17920</v>
      </c>
      <c r="E20" s="9">
        <v>19308</v>
      </c>
      <c r="F20" s="11">
        <f t="shared" si="0"/>
        <v>15.783161429599435</v>
      </c>
    </row>
    <row r="21" spans="1:6" ht="12.75">
      <c r="A21">
        <v>19</v>
      </c>
      <c r="B21" s="7">
        <v>16721</v>
      </c>
      <c r="C21" s="7">
        <v>17284.5</v>
      </c>
      <c r="D21" s="14">
        <v>17651</v>
      </c>
      <c r="E21" s="9">
        <v>18591</v>
      </c>
      <c r="F21" s="11">
        <f t="shared" si="0"/>
        <v>11.183541654207275</v>
      </c>
    </row>
    <row r="22" spans="1:6" ht="12.75">
      <c r="A22">
        <v>20</v>
      </c>
      <c r="B22" s="7">
        <v>16285.5</v>
      </c>
      <c r="C22" s="7">
        <v>17040</v>
      </c>
      <c r="D22" s="14">
        <v>17001</v>
      </c>
      <c r="E22" s="9">
        <v>17788</v>
      </c>
      <c r="F22" s="11">
        <f t="shared" si="0"/>
        <v>9.225998587700722</v>
      </c>
    </row>
    <row r="23" spans="1:6" ht="12.75">
      <c r="A23">
        <v>21</v>
      </c>
      <c r="B23" s="7">
        <v>16390.5</v>
      </c>
      <c r="C23" s="7">
        <v>16796.5</v>
      </c>
      <c r="D23" s="14">
        <v>17163</v>
      </c>
      <c r="E23" s="9">
        <v>17160</v>
      </c>
      <c r="F23" s="11">
        <f t="shared" si="0"/>
        <v>4.694792715292384</v>
      </c>
    </row>
    <row r="24" spans="1:6" ht="12.75">
      <c r="A24">
        <v>22</v>
      </c>
      <c r="B24" s="7">
        <v>16273</v>
      </c>
      <c r="C24" s="7">
        <v>16911.5</v>
      </c>
      <c r="D24" s="14">
        <v>16776</v>
      </c>
      <c r="E24" s="9">
        <v>18162</v>
      </c>
      <c r="F24" s="11">
        <f t="shared" si="0"/>
        <v>11.608185337675913</v>
      </c>
    </row>
    <row r="25" spans="1:6" ht="12.75">
      <c r="A25">
        <v>23</v>
      </c>
      <c r="B25" s="7">
        <v>16058.5</v>
      </c>
      <c r="C25" s="7">
        <v>16988</v>
      </c>
      <c r="D25" s="14">
        <v>17262</v>
      </c>
      <c r="E25" s="9">
        <v>17408</v>
      </c>
      <c r="F25" s="11">
        <f t="shared" si="0"/>
        <v>8.403649157766925</v>
      </c>
    </row>
    <row r="26" spans="1:6" ht="12.75">
      <c r="A26">
        <v>24</v>
      </c>
      <c r="B26" s="7">
        <v>15802.5</v>
      </c>
      <c r="C26" s="7">
        <v>16285.5</v>
      </c>
      <c r="D26" s="14">
        <v>16601</v>
      </c>
      <c r="E26" s="9">
        <v>19044</v>
      </c>
      <c r="F26" s="11">
        <f t="shared" si="0"/>
        <v>20.5125771238728</v>
      </c>
    </row>
    <row r="27" spans="1:6" ht="12.75">
      <c r="A27">
        <v>25</v>
      </c>
      <c r="B27" s="7">
        <v>15731</v>
      </c>
      <c r="C27" s="7">
        <v>16520</v>
      </c>
      <c r="D27" s="14">
        <v>16401</v>
      </c>
      <c r="E27" s="9">
        <v>17181</v>
      </c>
      <c r="F27" s="11">
        <f t="shared" si="0"/>
        <v>9.217468692390817</v>
      </c>
    </row>
    <row r="28" spans="1:6" ht="12.75">
      <c r="A28">
        <v>26</v>
      </c>
      <c r="B28" s="7">
        <v>15887.5</v>
      </c>
      <c r="C28">
        <v>16931</v>
      </c>
      <c r="D28" s="14">
        <v>17293</v>
      </c>
      <c r="E28">
        <v>16986</v>
      </c>
      <c r="F28" s="11">
        <f t="shared" si="0"/>
        <v>6.914240755310774</v>
      </c>
    </row>
    <row r="29" spans="1:6" ht="12.75">
      <c r="A29">
        <v>27</v>
      </c>
      <c r="B29" s="7">
        <v>16326.5</v>
      </c>
      <c r="C29">
        <v>16505</v>
      </c>
      <c r="D29" s="14">
        <v>16457</v>
      </c>
      <c r="E29">
        <v>16951</v>
      </c>
      <c r="F29" s="11">
        <f t="shared" si="0"/>
        <v>3.825069672005643</v>
      </c>
    </row>
    <row r="30" spans="1:6" ht="12.75">
      <c r="A30">
        <v>28</v>
      </c>
      <c r="B30" s="7">
        <v>15957.5</v>
      </c>
      <c r="C30">
        <v>16106</v>
      </c>
      <c r="D30" s="14">
        <v>16142</v>
      </c>
      <c r="E30">
        <v>17619</v>
      </c>
      <c r="F30" s="11">
        <f t="shared" si="0"/>
        <v>10.412031959893465</v>
      </c>
    </row>
    <row r="31" spans="1:6" ht="12.75">
      <c r="A31">
        <v>29</v>
      </c>
      <c r="B31" s="7">
        <v>16518</v>
      </c>
      <c r="C31">
        <v>16646</v>
      </c>
      <c r="D31" s="14">
        <v>16537</v>
      </c>
      <c r="E31">
        <v>17572</v>
      </c>
      <c r="F31" s="11">
        <f t="shared" si="0"/>
        <v>6.38091778665697</v>
      </c>
    </row>
    <row r="32" spans="1:6" ht="12.75">
      <c r="A32">
        <v>30</v>
      </c>
      <c r="B32" s="7">
        <v>16282.5</v>
      </c>
      <c r="C32">
        <v>17614</v>
      </c>
      <c r="D32" s="14">
        <v>16887</v>
      </c>
      <c r="E32">
        <v>17201</v>
      </c>
      <c r="F32" s="11">
        <f t="shared" si="0"/>
        <v>5.641025641025643</v>
      </c>
    </row>
    <row r="33" spans="1:6" ht="12.75">
      <c r="A33">
        <v>31</v>
      </c>
      <c r="B33" s="7">
        <v>15856.5</v>
      </c>
      <c r="C33">
        <v>17234</v>
      </c>
      <c r="D33" s="14">
        <v>17433</v>
      </c>
      <c r="E33">
        <v>16990</v>
      </c>
      <c r="F33" s="11">
        <f t="shared" si="0"/>
        <v>7.14848800176584</v>
      </c>
    </row>
    <row r="34" spans="1:6" ht="12.75">
      <c r="A34">
        <v>32</v>
      </c>
      <c r="B34" s="7">
        <v>15461</v>
      </c>
      <c r="C34">
        <v>17005</v>
      </c>
      <c r="D34" s="14">
        <v>17470</v>
      </c>
      <c r="E34">
        <v>17527</v>
      </c>
      <c r="F34" s="11">
        <f t="shared" si="0"/>
        <v>13.362654420800734</v>
      </c>
    </row>
    <row r="35" spans="1:6" ht="12.75">
      <c r="A35">
        <v>33</v>
      </c>
      <c r="B35" s="7">
        <v>15765.5</v>
      </c>
      <c r="C35">
        <v>16519</v>
      </c>
      <c r="D35" s="14">
        <v>19720</v>
      </c>
      <c r="E35">
        <v>17437</v>
      </c>
      <c r="F35" s="11">
        <f t="shared" si="0"/>
        <v>10.60226443817196</v>
      </c>
    </row>
    <row r="36" spans="1:6" ht="12.75">
      <c r="A36">
        <v>34</v>
      </c>
      <c r="B36" s="7">
        <v>15883.5</v>
      </c>
      <c r="C36">
        <v>16438</v>
      </c>
      <c r="D36" s="14">
        <v>17559</v>
      </c>
      <c r="E36">
        <v>17156</v>
      </c>
      <c r="F36" s="11">
        <f aca="true" t="shared" si="1" ref="F36:F54">(E36/C36-1)*100</f>
        <v>4.367927971772723</v>
      </c>
    </row>
    <row r="37" spans="1:6" ht="12.75">
      <c r="A37">
        <v>35</v>
      </c>
      <c r="B37" s="7">
        <v>15969</v>
      </c>
      <c r="C37">
        <v>16360</v>
      </c>
      <c r="D37" s="14">
        <v>16656</v>
      </c>
      <c r="E37">
        <v>17331</v>
      </c>
      <c r="F37" s="11">
        <f t="shared" si="1"/>
        <v>5.935207823960886</v>
      </c>
    </row>
    <row r="38" spans="1:6" ht="12.75">
      <c r="A38">
        <v>36</v>
      </c>
      <c r="B38" s="7">
        <v>15680</v>
      </c>
      <c r="C38">
        <v>16189</v>
      </c>
      <c r="D38" s="14">
        <v>16789</v>
      </c>
      <c r="E38">
        <v>18816</v>
      </c>
      <c r="F38" s="11">
        <f t="shared" si="1"/>
        <v>16.227067762060663</v>
      </c>
    </row>
    <row r="39" spans="1:6" ht="12.75">
      <c r="A39">
        <v>37</v>
      </c>
      <c r="B39" s="7">
        <v>15896</v>
      </c>
      <c r="C39">
        <v>16298</v>
      </c>
      <c r="D39" s="14">
        <v>17155</v>
      </c>
      <c r="E39">
        <v>17999</v>
      </c>
      <c r="F39" s="11">
        <f t="shared" si="1"/>
        <v>10.436863418824395</v>
      </c>
    </row>
    <row r="40" spans="1:6" ht="12.75">
      <c r="A40">
        <v>38</v>
      </c>
      <c r="B40" s="7">
        <v>16032.5</v>
      </c>
      <c r="C40">
        <v>16578</v>
      </c>
      <c r="D40" s="14">
        <v>17555</v>
      </c>
      <c r="E40">
        <v>18092</v>
      </c>
      <c r="F40" s="11">
        <f t="shared" si="1"/>
        <v>9.132585354083723</v>
      </c>
    </row>
    <row r="41" spans="1:6" ht="12.75">
      <c r="A41">
        <v>39</v>
      </c>
      <c r="B41" s="7">
        <v>15844</v>
      </c>
      <c r="C41">
        <v>17075</v>
      </c>
      <c r="D41" s="14">
        <v>17446</v>
      </c>
      <c r="E41">
        <v>18064</v>
      </c>
      <c r="F41" s="11">
        <f t="shared" si="1"/>
        <v>5.792093704245982</v>
      </c>
    </row>
    <row r="42" spans="1:6" ht="12.75">
      <c r="A42">
        <v>40</v>
      </c>
      <c r="B42" s="7">
        <v>16233.5</v>
      </c>
      <c r="C42">
        <v>16782</v>
      </c>
      <c r="D42" s="14">
        <v>17614</v>
      </c>
      <c r="E42">
        <v>18147</v>
      </c>
      <c r="F42" s="11">
        <f t="shared" si="1"/>
        <v>8.13371469431534</v>
      </c>
    </row>
    <row r="43" spans="1:6" ht="12.75">
      <c r="A43">
        <v>41</v>
      </c>
      <c r="B43" s="7">
        <v>16594</v>
      </c>
      <c r="C43">
        <v>17486</v>
      </c>
      <c r="D43" s="14">
        <v>17501</v>
      </c>
      <c r="E43">
        <v>18876</v>
      </c>
      <c r="F43" s="11">
        <f t="shared" si="1"/>
        <v>7.94921651606999</v>
      </c>
    </row>
    <row r="44" spans="1:6" ht="12.75">
      <c r="A44">
        <v>42</v>
      </c>
      <c r="B44" s="7">
        <v>16663.5</v>
      </c>
      <c r="C44">
        <v>17426</v>
      </c>
      <c r="D44" s="14">
        <v>17754</v>
      </c>
      <c r="E44">
        <v>19715</v>
      </c>
      <c r="F44" s="11">
        <f t="shared" si="1"/>
        <v>13.135544588545844</v>
      </c>
    </row>
    <row r="45" spans="1:6" ht="12.75">
      <c r="A45">
        <v>43</v>
      </c>
      <c r="B45" s="7">
        <v>16906.5</v>
      </c>
      <c r="C45">
        <v>17193</v>
      </c>
      <c r="D45" s="14">
        <v>18588</v>
      </c>
      <c r="E45">
        <v>20197</v>
      </c>
      <c r="F45" s="11">
        <f t="shared" si="1"/>
        <v>17.472227069156055</v>
      </c>
    </row>
    <row r="46" spans="1:6" ht="12.75">
      <c r="A46">
        <v>44</v>
      </c>
      <c r="B46" s="7">
        <v>16778.5</v>
      </c>
      <c r="C46">
        <v>17192</v>
      </c>
      <c r="D46" s="14">
        <v>18584</v>
      </c>
      <c r="E46">
        <v>20248</v>
      </c>
      <c r="F46" s="11">
        <f t="shared" si="1"/>
        <v>17.775709632387148</v>
      </c>
    </row>
    <row r="47" spans="1:6" ht="12.75">
      <c r="A47">
        <v>45</v>
      </c>
      <c r="B47" s="7">
        <v>17018.5</v>
      </c>
      <c r="C47">
        <v>17732</v>
      </c>
      <c r="D47" s="14">
        <v>19007</v>
      </c>
      <c r="E47">
        <v>20945</v>
      </c>
      <c r="F47" s="11">
        <f t="shared" si="1"/>
        <v>18.11978344236409</v>
      </c>
    </row>
    <row r="48" spans="1:6" ht="12.75">
      <c r="A48">
        <v>46</v>
      </c>
      <c r="B48" s="7">
        <v>16878</v>
      </c>
      <c r="C48">
        <v>17918</v>
      </c>
      <c r="D48" s="14">
        <v>19727</v>
      </c>
      <c r="E48">
        <v>22174</v>
      </c>
      <c r="F48" s="11">
        <f t="shared" si="1"/>
        <v>23.752650965509538</v>
      </c>
    </row>
    <row r="49" spans="1:6" ht="12.75">
      <c r="A49">
        <v>47</v>
      </c>
      <c r="B49" s="7">
        <v>16990.5</v>
      </c>
      <c r="C49">
        <v>18160</v>
      </c>
      <c r="D49" s="14">
        <v>20182</v>
      </c>
      <c r="E49">
        <v>23082</v>
      </c>
      <c r="F49" s="11">
        <f t="shared" si="1"/>
        <v>27.103524229074893</v>
      </c>
    </row>
    <row r="50" spans="1:6" ht="12.75">
      <c r="A50">
        <v>48</v>
      </c>
      <c r="B50" s="7">
        <v>17519</v>
      </c>
      <c r="C50">
        <v>18336</v>
      </c>
      <c r="D50" s="14">
        <v>21304</v>
      </c>
      <c r="E50">
        <v>23975</v>
      </c>
      <c r="F50" s="11">
        <f t="shared" si="1"/>
        <v>30.753708551483427</v>
      </c>
    </row>
    <row r="51" spans="1:6" ht="12.75">
      <c r="A51">
        <v>49</v>
      </c>
      <c r="B51" s="7">
        <v>17872.5</v>
      </c>
      <c r="C51">
        <v>18743</v>
      </c>
      <c r="D51" s="14">
        <v>22604</v>
      </c>
      <c r="E51">
        <v>23777</v>
      </c>
      <c r="F51" s="11">
        <f t="shared" si="1"/>
        <v>26.858026996745444</v>
      </c>
    </row>
    <row r="52" spans="1:6" ht="12.75">
      <c r="A52">
        <v>50</v>
      </c>
      <c r="B52" s="7">
        <v>18023.5</v>
      </c>
      <c r="C52">
        <v>18803</v>
      </c>
      <c r="D52" s="14">
        <v>24003</v>
      </c>
      <c r="E52">
        <v>22709</v>
      </c>
      <c r="F52" s="11">
        <f t="shared" si="1"/>
        <v>20.773280859437328</v>
      </c>
    </row>
    <row r="53" spans="1:6" ht="12.75">
      <c r="A53">
        <v>51</v>
      </c>
      <c r="B53" s="7">
        <v>18204</v>
      </c>
      <c r="C53">
        <v>19026</v>
      </c>
      <c r="D53" s="14">
        <v>24724</v>
      </c>
      <c r="E53">
        <v>22257</v>
      </c>
      <c r="F53" s="11">
        <f t="shared" si="1"/>
        <v>16.982024597918645</v>
      </c>
    </row>
    <row r="54" spans="1:6" ht="12.75">
      <c r="A54">
        <v>52</v>
      </c>
      <c r="B54" s="7">
        <v>17918</v>
      </c>
      <c r="C54">
        <v>18428</v>
      </c>
      <c r="D54" s="14">
        <v>25554</v>
      </c>
      <c r="E54">
        <v>21889</v>
      </c>
      <c r="F54" s="11">
        <f t="shared" si="1"/>
        <v>18.781202517907538</v>
      </c>
    </row>
    <row r="55" spans="4:8" ht="12.75">
      <c r="D55" s="15">
        <v>25497</v>
      </c>
      <c r="G55" s="10"/>
      <c r="H55" s="10"/>
    </row>
    <row r="56" spans="3:4" ht="12.75">
      <c r="C56" s="7"/>
      <c r="D56" s="7"/>
    </row>
    <row r="59" spans="2:6" ht="25.5">
      <c r="B59" t="s">
        <v>99</v>
      </c>
      <c r="C59" s="7" t="s">
        <v>100</v>
      </c>
      <c r="E59" s="22" t="s">
        <v>101</v>
      </c>
      <c r="F59" s="8" t="s">
        <v>103</v>
      </c>
    </row>
    <row r="60" spans="1:6" ht="12.75">
      <c r="A60" t="s">
        <v>98</v>
      </c>
      <c r="B60" s="7">
        <v>2010</v>
      </c>
      <c r="C60" s="18">
        <v>856653</v>
      </c>
      <c r="E60" s="24">
        <v>81751602</v>
      </c>
      <c r="F60" s="25">
        <f>C60/E60*100</f>
        <v>1.0478730435154042</v>
      </c>
    </row>
    <row r="61" spans="2:6" ht="12.75">
      <c r="B61" s="7">
        <v>2011</v>
      </c>
      <c r="C61" s="7">
        <v>849755</v>
      </c>
      <c r="E61" s="24">
        <v>80327900</v>
      </c>
      <c r="F61" s="25">
        <f aca="true" t="shared" si="2" ref="F61:F71">C61/E61*100</f>
        <v>1.0578578551163418</v>
      </c>
    </row>
    <row r="62" spans="2:6" ht="12.75">
      <c r="B62" s="7">
        <v>2012</v>
      </c>
      <c r="C62">
        <v>864422</v>
      </c>
      <c r="E62" s="24">
        <v>80523746</v>
      </c>
      <c r="F62" s="25">
        <f t="shared" si="2"/>
        <v>1.0734994867228358</v>
      </c>
    </row>
    <row r="63" spans="2:6" ht="12.75">
      <c r="B63" s="7">
        <v>2013</v>
      </c>
      <c r="C63">
        <v>891822</v>
      </c>
      <c r="E63" s="24">
        <v>80767463</v>
      </c>
      <c r="F63" s="25">
        <f t="shared" si="2"/>
        <v>1.1041847383518781</v>
      </c>
    </row>
    <row r="64" spans="2:6" ht="12.75">
      <c r="B64" s="7">
        <v>2014</v>
      </c>
      <c r="C64">
        <v>864911</v>
      </c>
      <c r="E64" s="24">
        <v>81197537</v>
      </c>
      <c r="F64" s="25">
        <f t="shared" si="2"/>
        <v>1.065193640048466</v>
      </c>
    </row>
    <row r="65" spans="2:6" ht="12.75">
      <c r="B65" s="7">
        <v>2015</v>
      </c>
      <c r="C65">
        <v>940708</v>
      </c>
      <c r="E65" s="24">
        <v>82175684</v>
      </c>
      <c r="F65" s="25">
        <f t="shared" si="2"/>
        <v>1.1447522602914995</v>
      </c>
    </row>
    <row r="66" spans="2:6" ht="12.75">
      <c r="B66" s="7">
        <v>2016</v>
      </c>
      <c r="C66">
        <v>906309</v>
      </c>
      <c r="E66" s="24">
        <v>82521653</v>
      </c>
      <c r="F66" s="25">
        <f t="shared" si="2"/>
        <v>1.0982681115221964</v>
      </c>
    </row>
    <row r="67" spans="2:6" ht="12.75">
      <c r="B67" s="7">
        <v>2017</v>
      </c>
      <c r="C67">
        <v>929351</v>
      </c>
      <c r="E67" s="24">
        <v>82792351</v>
      </c>
      <c r="F67" s="25">
        <f t="shared" si="2"/>
        <v>1.1225082858197855</v>
      </c>
    </row>
    <row r="68" spans="2:6" ht="12.75">
      <c r="B68" s="7">
        <v>2018</v>
      </c>
      <c r="C68" s="16">
        <v>952295</v>
      </c>
      <c r="E68" s="24">
        <v>83019213</v>
      </c>
      <c r="F68" s="25">
        <f t="shared" si="2"/>
        <v>1.1470778457030182</v>
      </c>
    </row>
    <row r="69" spans="2:6" ht="12.75">
      <c r="B69" s="7">
        <v>2019</v>
      </c>
      <c r="C69" s="14">
        <v>936772</v>
      </c>
      <c r="E69" s="24">
        <v>83166711</v>
      </c>
      <c r="F69" s="25">
        <f t="shared" si="2"/>
        <v>1.126378557882372</v>
      </c>
    </row>
    <row r="70" spans="2:6" ht="12.75">
      <c r="B70" s="7">
        <v>2020</v>
      </c>
      <c r="C70" s="16">
        <v>1001404</v>
      </c>
      <c r="E70" s="24">
        <v>83155031</v>
      </c>
      <c r="F70" s="25">
        <f t="shared" si="2"/>
        <v>1.2042614715638793</v>
      </c>
    </row>
    <row r="71" spans="2:6" ht="12.75">
      <c r="B71" s="7">
        <v>2021</v>
      </c>
      <c r="C71" s="7">
        <v>1015738</v>
      </c>
      <c r="E71" s="24">
        <v>83222442</v>
      </c>
      <c r="F71" s="25">
        <f t="shared" si="2"/>
        <v>1.2205097274122285</v>
      </c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ht="12.75">
      <c r="D76" s="23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spans="2:4" ht="12.75">
      <c r="B91" s="20"/>
      <c r="D91" s="21"/>
    </row>
  </sheetData>
  <mergeCells count="2">
    <mergeCell ref="B1:C1"/>
    <mergeCell ref="D1:E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7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"/>
    </sheetView>
  </sheetViews>
  <sheetFormatPr defaultColWidth="11.421875" defaultRowHeight="12.75"/>
  <cols>
    <col min="1" max="1" width="17.8515625" style="0" customWidth="1"/>
    <col min="2" max="50" width="6.00390625" style="0" bestFit="1" customWidth="1"/>
    <col min="51" max="51" width="7.7109375" style="0" bestFit="1" customWidth="1"/>
    <col min="52" max="53" width="6.00390625" style="0" bestFit="1" customWidth="1"/>
  </cols>
  <sheetData>
    <row r="1" spans="2:55" ht="12.75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3">
        <v>14</v>
      </c>
      <c r="P1" s="3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3">
        <v>26</v>
      </c>
      <c r="AB1" s="4">
        <v>27</v>
      </c>
      <c r="AC1" s="1">
        <v>28</v>
      </c>
      <c r="AD1" s="2">
        <v>29</v>
      </c>
      <c r="AE1" s="3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3">
        <v>38</v>
      </c>
      <c r="AN1" s="4">
        <v>39</v>
      </c>
      <c r="AO1" s="1">
        <v>40</v>
      </c>
      <c r="AP1" s="2">
        <v>41</v>
      </c>
      <c r="AQ1" s="2">
        <v>42</v>
      </c>
      <c r="AR1" s="2">
        <v>43</v>
      </c>
      <c r="AS1" s="2">
        <v>44</v>
      </c>
      <c r="AT1" s="3">
        <v>45</v>
      </c>
      <c r="AU1" s="2">
        <v>46</v>
      </c>
      <c r="AV1" s="2">
        <v>47</v>
      </c>
      <c r="AW1" s="2">
        <v>48</v>
      </c>
      <c r="AX1" s="2">
        <v>49</v>
      </c>
      <c r="AY1" s="3">
        <v>50</v>
      </c>
      <c r="AZ1" s="4">
        <v>51</v>
      </c>
      <c r="BA1" s="5">
        <v>52</v>
      </c>
      <c r="BC1" t="s">
        <v>98</v>
      </c>
    </row>
    <row r="2" spans="1:59" ht="12.75">
      <c r="A2" s="7" t="s">
        <v>78</v>
      </c>
      <c r="B2" s="14">
        <v>18883</v>
      </c>
      <c r="C2" s="14">
        <v>19408</v>
      </c>
      <c r="D2" s="14">
        <v>18953</v>
      </c>
      <c r="E2" s="14">
        <v>18827</v>
      </c>
      <c r="F2" s="14">
        <v>19774</v>
      </c>
      <c r="G2" s="14">
        <v>19038</v>
      </c>
      <c r="H2" s="14">
        <v>19648</v>
      </c>
      <c r="I2" s="14">
        <v>18953</v>
      </c>
      <c r="J2" s="14">
        <v>19505</v>
      </c>
      <c r="K2" s="14">
        <v>19667</v>
      </c>
      <c r="L2" s="14">
        <v>19849</v>
      </c>
      <c r="M2" s="14">
        <v>19722</v>
      </c>
      <c r="N2" s="14">
        <v>19678</v>
      </c>
      <c r="O2" s="14">
        <v>20662</v>
      </c>
      <c r="P2" s="14">
        <v>20502</v>
      </c>
      <c r="Q2" s="14">
        <v>19261</v>
      </c>
      <c r="R2" s="14">
        <v>18557</v>
      </c>
      <c r="S2" s="14">
        <v>17920</v>
      </c>
      <c r="T2" s="14">
        <v>17651</v>
      </c>
      <c r="U2" s="14">
        <v>17001</v>
      </c>
      <c r="V2" s="14">
        <v>17163</v>
      </c>
      <c r="W2" s="14">
        <v>16776</v>
      </c>
      <c r="X2" s="14">
        <v>17262</v>
      </c>
      <c r="Y2" s="14">
        <v>16601</v>
      </c>
      <c r="Z2" s="14">
        <v>16401</v>
      </c>
      <c r="AA2" s="14">
        <v>17293</v>
      </c>
      <c r="AB2" s="14">
        <v>16457</v>
      </c>
      <c r="AC2" s="14">
        <v>16142</v>
      </c>
      <c r="AD2" s="14">
        <v>16537</v>
      </c>
      <c r="AE2" s="14">
        <v>16887</v>
      </c>
      <c r="AF2" s="14">
        <v>17433</v>
      </c>
      <c r="AG2" s="14">
        <v>17470</v>
      </c>
      <c r="AH2" s="14">
        <v>19720</v>
      </c>
      <c r="AI2" s="14">
        <v>17559</v>
      </c>
      <c r="AJ2" s="14">
        <v>16656</v>
      </c>
      <c r="AK2" s="14">
        <v>16789</v>
      </c>
      <c r="AL2" s="14">
        <v>17155</v>
      </c>
      <c r="AM2" s="14">
        <v>17555</v>
      </c>
      <c r="AN2" s="14">
        <v>17446</v>
      </c>
      <c r="AO2" s="14">
        <v>17614</v>
      </c>
      <c r="AP2" s="14">
        <v>17501</v>
      </c>
      <c r="AQ2" s="14">
        <v>17754</v>
      </c>
      <c r="AR2" s="14">
        <v>18588</v>
      </c>
      <c r="AS2" s="14">
        <v>18584</v>
      </c>
      <c r="AT2" s="14">
        <v>19007</v>
      </c>
      <c r="AU2" s="14">
        <v>19727</v>
      </c>
      <c r="AV2" s="14">
        <v>20182</v>
      </c>
      <c r="AW2" s="14">
        <v>21304</v>
      </c>
      <c r="AX2" s="14">
        <v>22604</v>
      </c>
      <c r="AY2" s="14">
        <v>24003</v>
      </c>
      <c r="AZ2" s="14">
        <v>24724</v>
      </c>
      <c r="BA2" s="14">
        <v>25554</v>
      </c>
      <c r="BB2" s="15">
        <v>25497</v>
      </c>
      <c r="BC2" s="18">
        <f>SUM(B2:BB2)</f>
        <v>1001404</v>
      </c>
      <c r="BD2" s="17"/>
      <c r="BE2" s="16"/>
      <c r="BF2" s="16"/>
      <c r="BG2" s="16"/>
    </row>
    <row r="3" spans="1:59" ht="12.75">
      <c r="A3" s="7" t="s">
        <v>88</v>
      </c>
      <c r="B3" s="14">
        <v>18686</v>
      </c>
      <c r="C3" s="14">
        <v>19170</v>
      </c>
      <c r="D3" s="14">
        <v>19163</v>
      </c>
      <c r="E3" s="14">
        <v>19505</v>
      </c>
      <c r="F3" s="14">
        <v>19812</v>
      </c>
      <c r="G3" s="14">
        <v>19981</v>
      </c>
      <c r="H3" s="14">
        <v>20150</v>
      </c>
      <c r="I3" s="14">
        <v>20349</v>
      </c>
      <c r="J3" s="14">
        <v>20790</v>
      </c>
      <c r="K3" s="14">
        <v>20453</v>
      </c>
      <c r="L3" s="14">
        <v>19795</v>
      </c>
      <c r="M3" s="14">
        <v>19016</v>
      </c>
      <c r="N3" s="14">
        <v>18562</v>
      </c>
      <c r="O3" s="14">
        <v>18671</v>
      </c>
      <c r="P3" s="14">
        <v>17852</v>
      </c>
      <c r="Q3" s="14">
        <v>18089</v>
      </c>
      <c r="R3" s="14">
        <v>17894</v>
      </c>
      <c r="S3" s="14">
        <v>17090</v>
      </c>
      <c r="T3" s="14">
        <v>17118</v>
      </c>
      <c r="U3" s="14">
        <v>17315</v>
      </c>
      <c r="V3" s="14">
        <v>17080</v>
      </c>
      <c r="W3" s="14">
        <v>16921</v>
      </c>
      <c r="X3" s="14">
        <v>17491</v>
      </c>
      <c r="Y3" s="14">
        <v>16484</v>
      </c>
      <c r="Z3" s="14">
        <v>16639</v>
      </c>
      <c r="AA3" s="14">
        <v>17918</v>
      </c>
      <c r="AB3" s="14">
        <v>16552</v>
      </c>
      <c r="AC3" s="14">
        <v>16319</v>
      </c>
      <c r="AD3" s="14">
        <v>16856</v>
      </c>
      <c r="AE3" s="14">
        <v>19630</v>
      </c>
      <c r="AF3" s="14">
        <v>17034</v>
      </c>
      <c r="AG3" s="14">
        <v>16540</v>
      </c>
      <c r="AH3" s="14">
        <v>15934</v>
      </c>
      <c r="AI3" s="14">
        <v>16263</v>
      </c>
      <c r="AJ3" s="14">
        <v>17637</v>
      </c>
      <c r="AK3" s="14">
        <v>15988</v>
      </c>
      <c r="AL3" s="14">
        <v>16303</v>
      </c>
      <c r="AM3" s="14">
        <v>16500</v>
      </c>
      <c r="AN3" s="14">
        <v>17402</v>
      </c>
      <c r="AO3" s="14">
        <v>16899</v>
      </c>
      <c r="AP3" s="14">
        <v>17666</v>
      </c>
      <c r="AQ3" s="14">
        <v>17713</v>
      </c>
      <c r="AR3" s="14">
        <v>17327</v>
      </c>
      <c r="AS3" s="14">
        <v>17488</v>
      </c>
      <c r="AT3" s="14">
        <v>17859</v>
      </c>
      <c r="AU3" s="14">
        <v>18242</v>
      </c>
      <c r="AV3" s="14">
        <v>18535</v>
      </c>
      <c r="AW3" s="14">
        <v>18581</v>
      </c>
      <c r="AX3" s="14">
        <v>19143</v>
      </c>
      <c r="AY3" s="14">
        <v>19101</v>
      </c>
      <c r="AZ3" s="14">
        <v>19062</v>
      </c>
      <c r="BA3" s="14">
        <v>18204</v>
      </c>
      <c r="BB3" s="18"/>
      <c r="BC3" s="18">
        <f aca="true" t="shared" si="0" ref="BC3:BC12">SUM(B3:BB3)</f>
        <v>936772</v>
      </c>
      <c r="BD3" s="18"/>
      <c r="BE3" s="16"/>
      <c r="BF3" s="14"/>
      <c r="BG3" s="16"/>
    </row>
    <row r="4" spans="1:59" ht="12.75">
      <c r="A4" s="7" t="s">
        <v>89</v>
      </c>
      <c r="B4" s="14">
        <v>19342</v>
      </c>
      <c r="C4" s="14">
        <v>18770</v>
      </c>
      <c r="D4" s="14">
        <v>19187</v>
      </c>
      <c r="E4" s="14">
        <v>19171</v>
      </c>
      <c r="F4" s="14">
        <v>19558</v>
      </c>
      <c r="G4" s="14">
        <v>20086</v>
      </c>
      <c r="H4" s="14">
        <v>21254</v>
      </c>
      <c r="I4" s="14">
        <v>22888</v>
      </c>
      <c r="J4" s="14">
        <v>25535</v>
      </c>
      <c r="K4" s="14">
        <v>26777</v>
      </c>
      <c r="L4" s="14">
        <v>24385</v>
      </c>
      <c r="M4" s="14">
        <v>22777</v>
      </c>
      <c r="N4" s="14">
        <v>20906</v>
      </c>
      <c r="O4" s="14">
        <v>20038</v>
      </c>
      <c r="P4" s="14">
        <v>19165</v>
      </c>
      <c r="Q4" s="14">
        <v>17992</v>
      </c>
      <c r="R4" s="14">
        <v>17093</v>
      </c>
      <c r="S4" s="14">
        <v>16789</v>
      </c>
      <c r="T4" s="14">
        <v>17226</v>
      </c>
      <c r="U4" s="14">
        <v>16488</v>
      </c>
      <c r="V4" s="14">
        <v>16513</v>
      </c>
      <c r="W4" s="14">
        <v>17039</v>
      </c>
      <c r="X4" s="14">
        <v>16714</v>
      </c>
      <c r="Y4" s="14">
        <v>15582</v>
      </c>
      <c r="Z4" s="14">
        <v>15843</v>
      </c>
      <c r="AA4" s="14">
        <v>16569</v>
      </c>
      <c r="AB4" s="14">
        <v>16622</v>
      </c>
      <c r="AC4" s="14">
        <v>16070</v>
      </c>
      <c r="AD4" s="14">
        <v>16702</v>
      </c>
      <c r="AE4" s="14">
        <v>18340</v>
      </c>
      <c r="AF4" s="14">
        <v>20371</v>
      </c>
      <c r="AG4" s="14">
        <v>18478</v>
      </c>
      <c r="AH4" s="14">
        <v>16890</v>
      </c>
      <c r="AI4" s="14">
        <v>16612</v>
      </c>
      <c r="AJ4" s="14">
        <v>16000</v>
      </c>
      <c r="AK4" s="14">
        <v>16390</v>
      </c>
      <c r="AL4" s="14">
        <v>16292</v>
      </c>
      <c r="AM4" s="14">
        <v>16651</v>
      </c>
      <c r="AN4" s="14">
        <v>15969</v>
      </c>
      <c r="AO4" s="14">
        <v>16622</v>
      </c>
      <c r="AP4" s="14">
        <v>16993</v>
      </c>
      <c r="AQ4" s="14">
        <v>16552</v>
      </c>
      <c r="AR4" s="14">
        <v>16608</v>
      </c>
      <c r="AS4" s="14">
        <v>16895</v>
      </c>
      <c r="AT4" s="14">
        <v>17604</v>
      </c>
      <c r="AU4" s="14">
        <v>16842</v>
      </c>
      <c r="AV4" s="14">
        <v>17785</v>
      </c>
      <c r="AW4" s="14">
        <v>18091</v>
      </c>
      <c r="AX4" s="14">
        <v>18342</v>
      </c>
      <c r="AY4" s="14">
        <v>17943</v>
      </c>
      <c r="AZ4" s="14">
        <v>18990</v>
      </c>
      <c r="BA4" s="14">
        <v>17954</v>
      </c>
      <c r="BB4" s="18"/>
      <c r="BC4" s="18">
        <f t="shared" si="0"/>
        <v>952295</v>
      </c>
      <c r="BD4" s="18"/>
      <c r="BE4" s="16"/>
      <c r="BF4" s="14"/>
      <c r="BG4" s="16"/>
    </row>
    <row r="5" spans="1:59" ht="12.75">
      <c r="A5" s="7" t="s">
        <v>90</v>
      </c>
      <c r="B5" s="14">
        <v>20918</v>
      </c>
      <c r="C5" s="14">
        <v>22070</v>
      </c>
      <c r="D5" s="14">
        <v>21236</v>
      </c>
      <c r="E5" s="14">
        <v>22083</v>
      </c>
      <c r="F5" s="14">
        <v>23640</v>
      </c>
      <c r="G5" s="14">
        <v>22744</v>
      </c>
      <c r="H5" s="14">
        <v>22683</v>
      </c>
      <c r="I5" s="14">
        <v>22266</v>
      </c>
      <c r="J5" s="14">
        <v>20930</v>
      </c>
      <c r="K5" s="14">
        <v>19102</v>
      </c>
      <c r="L5" s="14">
        <v>18665</v>
      </c>
      <c r="M5" s="14">
        <v>17640</v>
      </c>
      <c r="N5" s="14">
        <v>17731</v>
      </c>
      <c r="O5" s="14">
        <v>17028</v>
      </c>
      <c r="P5" s="14">
        <v>16901</v>
      </c>
      <c r="Q5" s="14">
        <v>16637</v>
      </c>
      <c r="R5" s="14">
        <v>17634</v>
      </c>
      <c r="S5" s="14">
        <v>17129</v>
      </c>
      <c r="T5" s="14">
        <v>17343</v>
      </c>
      <c r="U5" s="14">
        <v>17079</v>
      </c>
      <c r="V5" s="14">
        <v>16451</v>
      </c>
      <c r="W5" s="14">
        <v>16902</v>
      </c>
      <c r="X5" s="14">
        <v>15846</v>
      </c>
      <c r="Y5" s="14">
        <v>16087</v>
      </c>
      <c r="Z5" s="14">
        <v>16819</v>
      </c>
      <c r="AA5" s="14">
        <v>16076</v>
      </c>
      <c r="AB5" s="14">
        <v>16424</v>
      </c>
      <c r="AC5" s="14">
        <v>15603</v>
      </c>
      <c r="AD5" s="14">
        <v>16589</v>
      </c>
      <c r="AE5" s="14">
        <v>16058</v>
      </c>
      <c r="AF5" s="14">
        <v>16494</v>
      </c>
      <c r="AG5" s="14">
        <v>15784</v>
      </c>
      <c r="AH5" s="14">
        <v>16148</v>
      </c>
      <c r="AI5" s="14">
        <v>15880</v>
      </c>
      <c r="AJ5" s="14">
        <v>16064</v>
      </c>
      <c r="AK5" s="14">
        <v>15706</v>
      </c>
      <c r="AL5" s="14">
        <v>16146</v>
      </c>
      <c r="AM5" s="14">
        <v>16505</v>
      </c>
      <c r="AN5" s="14">
        <v>16747</v>
      </c>
      <c r="AO5" s="14">
        <v>16664</v>
      </c>
      <c r="AP5" s="14">
        <v>17470</v>
      </c>
      <c r="AQ5" s="14">
        <v>17139</v>
      </c>
      <c r="AR5" s="14">
        <v>17059</v>
      </c>
      <c r="AS5" s="14">
        <v>16762</v>
      </c>
      <c r="AT5" s="14">
        <v>17371</v>
      </c>
      <c r="AU5" s="14">
        <v>17594</v>
      </c>
      <c r="AV5" s="14">
        <v>17676</v>
      </c>
      <c r="AW5" s="14">
        <v>17877</v>
      </c>
      <c r="AX5" s="14">
        <v>18295</v>
      </c>
      <c r="AY5" s="14">
        <v>18504</v>
      </c>
      <c r="AZ5" s="14">
        <v>18500</v>
      </c>
      <c r="BA5" s="14">
        <v>18652</v>
      </c>
      <c r="BB5" s="18"/>
      <c r="BC5" s="18">
        <f t="shared" si="0"/>
        <v>929351</v>
      </c>
      <c r="BD5" s="18"/>
      <c r="BE5" s="16"/>
      <c r="BF5" s="14"/>
      <c r="BG5" s="16"/>
    </row>
    <row r="6" spans="1:59" ht="12.75">
      <c r="A6" s="7" t="s">
        <v>91</v>
      </c>
      <c r="B6" s="14">
        <v>18467</v>
      </c>
      <c r="C6" s="14">
        <v>18439</v>
      </c>
      <c r="D6" s="14">
        <v>18627</v>
      </c>
      <c r="E6" s="14">
        <v>18707</v>
      </c>
      <c r="F6" s="14">
        <v>18493</v>
      </c>
      <c r="G6" s="14">
        <v>18541</v>
      </c>
      <c r="H6" s="14">
        <v>18483</v>
      </c>
      <c r="I6" s="14">
        <v>18475</v>
      </c>
      <c r="J6" s="14">
        <v>18926</v>
      </c>
      <c r="K6" s="14">
        <v>18888</v>
      </c>
      <c r="L6" s="14">
        <v>18971</v>
      </c>
      <c r="M6" s="14">
        <v>18826</v>
      </c>
      <c r="N6" s="14">
        <v>18617</v>
      </c>
      <c r="O6" s="14">
        <v>18244</v>
      </c>
      <c r="P6" s="14">
        <v>17712</v>
      </c>
      <c r="Q6" s="14">
        <v>16775</v>
      </c>
      <c r="R6" s="14">
        <v>17053</v>
      </c>
      <c r="S6" s="14">
        <v>16901</v>
      </c>
      <c r="T6" s="14">
        <v>17629</v>
      </c>
      <c r="U6" s="14">
        <v>16601</v>
      </c>
      <c r="V6" s="14">
        <v>16286</v>
      </c>
      <c r="W6" s="14">
        <v>16346</v>
      </c>
      <c r="X6" s="14">
        <v>15799</v>
      </c>
      <c r="Y6" s="14">
        <v>15717</v>
      </c>
      <c r="Z6" s="14">
        <v>16910</v>
      </c>
      <c r="AA6" s="14">
        <v>15699</v>
      </c>
      <c r="AB6" s="14">
        <v>16229</v>
      </c>
      <c r="AC6" s="14">
        <v>16172</v>
      </c>
      <c r="AD6" s="14">
        <v>16985</v>
      </c>
      <c r="AE6" s="14">
        <v>16157</v>
      </c>
      <c r="AF6" s="14">
        <v>15439</v>
      </c>
      <c r="AG6" s="14">
        <v>15487</v>
      </c>
      <c r="AH6" s="14">
        <v>16258</v>
      </c>
      <c r="AI6" s="14">
        <v>17147</v>
      </c>
      <c r="AJ6" s="14">
        <v>16101</v>
      </c>
      <c r="AK6" s="14">
        <v>16116</v>
      </c>
      <c r="AL6" s="14">
        <v>16372</v>
      </c>
      <c r="AM6" s="14">
        <v>15606</v>
      </c>
      <c r="AN6" s="14">
        <v>16336</v>
      </c>
      <c r="AO6" s="14">
        <v>16352</v>
      </c>
      <c r="AP6" s="14">
        <v>17427</v>
      </c>
      <c r="AQ6" s="14">
        <v>17599</v>
      </c>
      <c r="AR6" s="14">
        <v>17586</v>
      </c>
      <c r="AS6" s="14">
        <v>17580</v>
      </c>
      <c r="AT6" s="14">
        <v>17782</v>
      </c>
      <c r="AU6" s="14">
        <v>18591</v>
      </c>
      <c r="AV6" s="14">
        <v>17911</v>
      </c>
      <c r="AW6" s="14">
        <v>18146</v>
      </c>
      <c r="AX6" s="14">
        <v>18793</v>
      </c>
      <c r="AY6" s="14">
        <v>18885</v>
      </c>
      <c r="AZ6" s="14">
        <v>19376</v>
      </c>
      <c r="BA6" s="14">
        <v>19744</v>
      </c>
      <c r="BB6" s="18"/>
      <c r="BC6" s="18">
        <f t="shared" si="0"/>
        <v>906309</v>
      </c>
      <c r="BD6" s="18"/>
      <c r="BE6" s="16"/>
      <c r="BF6" s="14"/>
      <c r="BG6" s="16"/>
    </row>
    <row r="7" spans="1:59" ht="12.75">
      <c r="A7" s="7" t="s">
        <v>92</v>
      </c>
      <c r="B7" s="14">
        <v>18713</v>
      </c>
      <c r="C7" s="14">
        <v>19283</v>
      </c>
      <c r="D7" s="14">
        <v>19500</v>
      </c>
      <c r="E7" s="14">
        <v>19346</v>
      </c>
      <c r="F7" s="14">
        <v>20716</v>
      </c>
      <c r="G7" s="14">
        <v>20905</v>
      </c>
      <c r="H7" s="14">
        <v>22395</v>
      </c>
      <c r="I7" s="14">
        <v>23264</v>
      </c>
      <c r="J7" s="14">
        <v>23598</v>
      </c>
      <c r="K7" s="14">
        <v>22002</v>
      </c>
      <c r="L7" s="14">
        <v>20770</v>
      </c>
      <c r="M7" s="14">
        <v>20009</v>
      </c>
      <c r="N7" s="14">
        <v>19106</v>
      </c>
      <c r="O7" s="14">
        <v>18668</v>
      </c>
      <c r="P7" s="14">
        <v>18089</v>
      </c>
      <c r="Q7" s="14">
        <v>18116</v>
      </c>
      <c r="R7" s="14">
        <v>17668</v>
      </c>
      <c r="S7" s="14">
        <v>17114</v>
      </c>
      <c r="T7" s="14">
        <v>17072</v>
      </c>
      <c r="U7" s="14">
        <v>16732</v>
      </c>
      <c r="V7" s="14">
        <v>16330</v>
      </c>
      <c r="W7" s="14">
        <v>16200</v>
      </c>
      <c r="X7" s="14">
        <v>16777</v>
      </c>
      <c r="Y7" s="14">
        <v>16272</v>
      </c>
      <c r="Z7" s="14">
        <v>15619</v>
      </c>
      <c r="AA7" s="14">
        <v>16152</v>
      </c>
      <c r="AB7" s="14">
        <v>19252</v>
      </c>
      <c r="AC7" s="14">
        <v>17361</v>
      </c>
      <c r="AD7" s="14">
        <v>16447</v>
      </c>
      <c r="AE7" s="14">
        <v>16272</v>
      </c>
      <c r="AF7" s="14">
        <v>15432</v>
      </c>
      <c r="AG7" s="14">
        <v>16651</v>
      </c>
      <c r="AH7" s="14">
        <v>16881</v>
      </c>
      <c r="AI7" s="14">
        <v>15233</v>
      </c>
      <c r="AJ7" s="14">
        <v>16117</v>
      </c>
      <c r="AK7" s="14">
        <v>15654</v>
      </c>
      <c r="AL7" s="14">
        <v>15952</v>
      </c>
      <c r="AM7" s="14">
        <v>16034</v>
      </c>
      <c r="AN7" s="14">
        <v>15667</v>
      </c>
      <c r="AO7" s="14">
        <v>16429</v>
      </c>
      <c r="AP7" s="14">
        <v>16776</v>
      </c>
      <c r="AQ7" s="14">
        <v>16848</v>
      </c>
      <c r="AR7" s="14">
        <v>17341</v>
      </c>
      <c r="AS7" s="14">
        <v>16795</v>
      </c>
      <c r="AT7" s="14">
        <v>17024</v>
      </c>
      <c r="AU7" s="14">
        <v>16618</v>
      </c>
      <c r="AV7" s="14">
        <v>16849</v>
      </c>
      <c r="AW7" s="14">
        <v>16802</v>
      </c>
      <c r="AX7" s="14">
        <v>17009</v>
      </c>
      <c r="AY7" s="14">
        <v>17054</v>
      </c>
      <c r="AZ7" s="14">
        <v>17408</v>
      </c>
      <c r="BA7" s="14">
        <v>17176</v>
      </c>
      <c r="BB7" s="19">
        <v>17210</v>
      </c>
      <c r="BC7" s="18">
        <f t="shared" si="0"/>
        <v>940708</v>
      </c>
      <c r="BD7" s="18"/>
      <c r="BE7" s="16"/>
      <c r="BF7" s="14"/>
      <c r="BG7" s="16"/>
    </row>
    <row r="8" spans="1:59" ht="12.75">
      <c r="A8" s="7" t="s">
        <v>93</v>
      </c>
      <c r="B8" s="14">
        <v>16785</v>
      </c>
      <c r="C8" s="14">
        <v>17210</v>
      </c>
      <c r="D8" s="14">
        <v>16814</v>
      </c>
      <c r="E8" s="14">
        <v>16825</v>
      </c>
      <c r="F8" s="14">
        <v>17366</v>
      </c>
      <c r="G8" s="14">
        <v>17534</v>
      </c>
      <c r="H8" s="14">
        <v>17422</v>
      </c>
      <c r="I8" s="14">
        <v>17211</v>
      </c>
      <c r="J8" s="14">
        <v>17345</v>
      </c>
      <c r="K8" s="14">
        <v>17449</v>
      </c>
      <c r="L8" s="14">
        <v>17491</v>
      </c>
      <c r="M8" s="14">
        <v>17579</v>
      </c>
      <c r="N8" s="14">
        <v>17418</v>
      </c>
      <c r="O8" s="14">
        <v>17541</v>
      </c>
      <c r="P8" s="14">
        <v>16746</v>
      </c>
      <c r="Q8" s="14">
        <v>16540</v>
      </c>
      <c r="R8" s="14">
        <v>16550</v>
      </c>
      <c r="S8" s="14">
        <v>15803</v>
      </c>
      <c r="T8" s="14">
        <v>16074</v>
      </c>
      <c r="U8" s="14">
        <v>15763</v>
      </c>
      <c r="V8" s="14">
        <v>16453</v>
      </c>
      <c r="W8" s="14">
        <v>15211</v>
      </c>
      <c r="X8" s="14">
        <v>16215</v>
      </c>
      <c r="Y8" s="14">
        <v>16176</v>
      </c>
      <c r="Z8" s="14">
        <v>15268</v>
      </c>
      <c r="AA8" s="14">
        <v>15583</v>
      </c>
      <c r="AB8" s="14">
        <v>16029</v>
      </c>
      <c r="AC8" s="14">
        <v>15845</v>
      </c>
      <c r="AD8" s="14">
        <v>16631</v>
      </c>
      <c r="AE8" s="14">
        <v>16370</v>
      </c>
      <c r="AF8" s="14">
        <v>15793</v>
      </c>
      <c r="AG8" s="14">
        <v>15435</v>
      </c>
      <c r="AH8" s="14">
        <v>15011</v>
      </c>
      <c r="AI8" s="14">
        <v>15526</v>
      </c>
      <c r="AJ8" s="14">
        <v>15938</v>
      </c>
      <c r="AK8" s="14">
        <v>16260</v>
      </c>
      <c r="AL8" s="14">
        <v>15840</v>
      </c>
      <c r="AM8" s="14">
        <v>16075</v>
      </c>
      <c r="AN8" s="14">
        <v>15692</v>
      </c>
      <c r="AO8" s="14">
        <v>16115</v>
      </c>
      <c r="AP8" s="14">
        <v>16412</v>
      </c>
      <c r="AQ8" s="14">
        <v>16424</v>
      </c>
      <c r="AR8" s="14">
        <v>16415</v>
      </c>
      <c r="AS8" s="14">
        <v>16750</v>
      </c>
      <c r="AT8" s="14">
        <v>17013</v>
      </c>
      <c r="AU8" s="14">
        <v>17288</v>
      </c>
      <c r="AV8" s="14">
        <v>17062</v>
      </c>
      <c r="AW8" s="14">
        <v>17499</v>
      </c>
      <c r="AX8" s="14">
        <v>17964</v>
      </c>
      <c r="AY8" s="14">
        <v>18635</v>
      </c>
      <c r="AZ8" s="14">
        <v>18378</v>
      </c>
      <c r="BA8" s="14">
        <v>18139</v>
      </c>
      <c r="BB8" s="18"/>
      <c r="BC8" s="18">
        <f t="shared" si="0"/>
        <v>864911</v>
      </c>
      <c r="BD8" s="18"/>
      <c r="BE8" s="16"/>
      <c r="BF8" s="14"/>
      <c r="BG8" s="16"/>
    </row>
    <row r="9" spans="1:59" ht="12.75">
      <c r="A9" s="7" t="s">
        <v>94</v>
      </c>
      <c r="B9" s="14">
        <v>18243</v>
      </c>
      <c r="C9" s="14">
        <v>17933</v>
      </c>
      <c r="D9" s="14">
        <v>18251</v>
      </c>
      <c r="E9" s="14">
        <v>18861</v>
      </c>
      <c r="F9" s="14">
        <v>19980</v>
      </c>
      <c r="G9" s="14">
        <v>20026</v>
      </c>
      <c r="H9" s="14">
        <v>20373</v>
      </c>
      <c r="I9" s="14">
        <v>20776</v>
      </c>
      <c r="J9" s="14">
        <v>21250</v>
      </c>
      <c r="K9" s="14">
        <v>21172</v>
      </c>
      <c r="L9" s="14">
        <v>20197</v>
      </c>
      <c r="M9" s="14">
        <v>19789</v>
      </c>
      <c r="N9" s="14">
        <v>19320</v>
      </c>
      <c r="O9" s="14">
        <v>19293</v>
      </c>
      <c r="P9" s="14">
        <v>19390</v>
      </c>
      <c r="Q9" s="14">
        <v>18064</v>
      </c>
      <c r="R9" s="14">
        <v>17101</v>
      </c>
      <c r="S9" s="14">
        <v>16408</v>
      </c>
      <c r="T9" s="14">
        <v>16370</v>
      </c>
      <c r="U9" s="14">
        <v>16083</v>
      </c>
      <c r="V9" s="14">
        <v>15601</v>
      </c>
      <c r="W9" s="14">
        <v>16351</v>
      </c>
      <c r="X9" s="14">
        <v>16198</v>
      </c>
      <c r="Y9" s="14">
        <v>15888</v>
      </c>
      <c r="Z9" s="14">
        <v>17153</v>
      </c>
      <c r="AA9" s="14">
        <v>14870</v>
      </c>
      <c r="AB9" s="14">
        <v>15614</v>
      </c>
      <c r="AC9" s="14">
        <v>15238</v>
      </c>
      <c r="AD9" s="14">
        <v>15856</v>
      </c>
      <c r="AE9" s="14">
        <v>16853</v>
      </c>
      <c r="AF9" s="14">
        <v>16077</v>
      </c>
      <c r="AG9" s="14">
        <v>15263</v>
      </c>
      <c r="AH9" s="14">
        <v>15226</v>
      </c>
      <c r="AI9" s="14">
        <v>15182</v>
      </c>
      <c r="AJ9" s="14">
        <v>15176</v>
      </c>
      <c r="AK9" s="14">
        <v>15631</v>
      </c>
      <c r="AL9" s="14">
        <v>14680</v>
      </c>
      <c r="AM9" s="14">
        <v>15312</v>
      </c>
      <c r="AN9" s="14">
        <v>15719</v>
      </c>
      <c r="AO9" s="14">
        <v>15894</v>
      </c>
      <c r="AP9" s="14">
        <v>15939</v>
      </c>
      <c r="AQ9" s="14">
        <v>16238</v>
      </c>
      <c r="AR9" s="14">
        <v>16754</v>
      </c>
      <c r="AS9" s="14">
        <v>15950</v>
      </c>
      <c r="AT9" s="14">
        <v>16227</v>
      </c>
      <c r="AU9" s="14">
        <v>16185</v>
      </c>
      <c r="AV9" s="14">
        <v>16720</v>
      </c>
      <c r="AW9" s="14">
        <v>16527</v>
      </c>
      <c r="AX9" s="14">
        <v>17198</v>
      </c>
      <c r="AY9" s="14">
        <v>17036</v>
      </c>
      <c r="AZ9" s="14">
        <v>17306</v>
      </c>
      <c r="BA9" s="14">
        <v>17080</v>
      </c>
      <c r="BB9" s="18"/>
      <c r="BC9" s="18">
        <f t="shared" si="0"/>
        <v>891822</v>
      </c>
      <c r="BD9" s="18"/>
      <c r="BE9" s="16"/>
      <c r="BF9" s="14"/>
      <c r="BG9" s="16"/>
    </row>
    <row r="10" spans="1:59" ht="12.75">
      <c r="A10" s="7" t="s">
        <v>95</v>
      </c>
      <c r="B10" s="14">
        <v>17762</v>
      </c>
      <c r="C10" s="14">
        <v>17145</v>
      </c>
      <c r="D10" s="14">
        <v>17454</v>
      </c>
      <c r="E10" s="14">
        <v>16919</v>
      </c>
      <c r="F10" s="14">
        <v>17631</v>
      </c>
      <c r="G10" s="14">
        <v>18370</v>
      </c>
      <c r="H10" s="14">
        <v>18914</v>
      </c>
      <c r="I10" s="14">
        <v>18629</v>
      </c>
      <c r="J10" s="14">
        <v>18149</v>
      </c>
      <c r="K10" s="14">
        <v>17956</v>
      </c>
      <c r="L10" s="14">
        <v>17957</v>
      </c>
      <c r="M10" s="14">
        <v>17341</v>
      </c>
      <c r="N10" s="14">
        <v>17111</v>
      </c>
      <c r="O10" s="14">
        <v>17527</v>
      </c>
      <c r="P10" s="14">
        <v>16912</v>
      </c>
      <c r="Q10" s="14">
        <v>17109</v>
      </c>
      <c r="R10" s="14">
        <v>16974</v>
      </c>
      <c r="S10" s="14">
        <v>16563</v>
      </c>
      <c r="T10" s="14">
        <v>15936</v>
      </c>
      <c r="U10" s="14">
        <v>15807</v>
      </c>
      <c r="V10" s="14">
        <v>16533</v>
      </c>
      <c r="W10" s="14">
        <v>15507</v>
      </c>
      <c r="X10" s="14">
        <v>15560</v>
      </c>
      <c r="Y10" s="14">
        <v>15398</v>
      </c>
      <c r="Z10" s="14">
        <v>15550</v>
      </c>
      <c r="AA10" s="14">
        <v>15693</v>
      </c>
      <c r="AB10" s="14">
        <v>15832</v>
      </c>
      <c r="AC10" s="14">
        <v>14882</v>
      </c>
      <c r="AD10" s="14">
        <v>15026</v>
      </c>
      <c r="AE10" s="14">
        <v>16293</v>
      </c>
      <c r="AF10" s="14">
        <v>15437</v>
      </c>
      <c r="AG10" s="14">
        <v>14639</v>
      </c>
      <c r="AH10" s="14">
        <v>15597</v>
      </c>
      <c r="AI10" s="14">
        <v>16455</v>
      </c>
      <c r="AJ10" s="14">
        <v>14688</v>
      </c>
      <c r="AK10" s="14">
        <v>14983</v>
      </c>
      <c r="AL10" s="14">
        <v>15494</v>
      </c>
      <c r="AM10" s="14">
        <v>15553</v>
      </c>
      <c r="AN10" s="14">
        <v>15974</v>
      </c>
      <c r="AO10" s="14">
        <v>15818</v>
      </c>
      <c r="AP10" s="14">
        <v>16254</v>
      </c>
      <c r="AQ10" s="14">
        <v>16775</v>
      </c>
      <c r="AR10" s="14">
        <v>16356</v>
      </c>
      <c r="AS10" s="14">
        <v>17020</v>
      </c>
      <c r="AT10" s="14">
        <v>16844</v>
      </c>
      <c r="AU10" s="14">
        <v>16774</v>
      </c>
      <c r="AV10" s="14">
        <v>16919</v>
      </c>
      <c r="AW10" s="14">
        <v>17074</v>
      </c>
      <c r="AX10" s="14">
        <v>17403</v>
      </c>
      <c r="AY10" s="14">
        <v>18104</v>
      </c>
      <c r="AZ10" s="14">
        <v>17986</v>
      </c>
      <c r="BA10" s="14">
        <v>17835</v>
      </c>
      <c r="BB10" s="18"/>
      <c r="BC10" s="18">
        <f t="shared" si="0"/>
        <v>864422</v>
      </c>
      <c r="BD10" s="18"/>
      <c r="BE10" s="16"/>
      <c r="BF10" s="14"/>
      <c r="BG10" s="16"/>
    </row>
    <row r="11" spans="1:59" ht="12.75">
      <c r="A11" s="7" t="s">
        <v>96</v>
      </c>
      <c r="B11" s="14">
        <v>18087</v>
      </c>
      <c r="C11" s="14">
        <v>17495</v>
      </c>
      <c r="D11" s="14">
        <v>16652</v>
      </c>
      <c r="E11" s="14">
        <v>16909</v>
      </c>
      <c r="F11" s="14">
        <v>17681</v>
      </c>
      <c r="G11" s="14">
        <v>17346</v>
      </c>
      <c r="H11" s="14">
        <v>17294</v>
      </c>
      <c r="I11" s="14">
        <v>17237</v>
      </c>
      <c r="J11" s="14">
        <v>17266</v>
      </c>
      <c r="K11" s="14">
        <v>17722</v>
      </c>
      <c r="L11" s="14">
        <v>17345</v>
      </c>
      <c r="M11" s="14">
        <v>17057</v>
      </c>
      <c r="N11" s="14">
        <v>17410</v>
      </c>
      <c r="O11" s="14">
        <v>15935</v>
      </c>
      <c r="P11" s="14">
        <v>16158</v>
      </c>
      <c r="Q11" s="14">
        <v>16907</v>
      </c>
      <c r="R11" s="14">
        <v>16048</v>
      </c>
      <c r="S11" s="14">
        <v>16171</v>
      </c>
      <c r="T11" s="14">
        <v>16306</v>
      </c>
      <c r="U11" s="14">
        <v>15978</v>
      </c>
      <c r="V11" s="14">
        <v>15270</v>
      </c>
      <c r="W11" s="14">
        <v>15698</v>
      </c>
      <c r="X11" s="14">
        <v>15239</v>
      </c>
      <c r="Y11" s="14">
        <v>15209</v>
      </c>
      <c r="Z11" s="14">
        <v>14879</v>
      </c>
      <c r="AA11" s="14">
        <v>15322</v>
      </c>
      <c r="AB11" s="14">
        <v>15503</v>
      </c>
      <c r="AC11" s="14">
        <v>15228</v>
      </c>
      <c r="AD11" s="14">
        <v>14783</v>
      </c>
      <c r="AE11" s="14">
        <v>14976</v>
      </c>
      <c r="AF11" s="14">
        <v>15920</v>
      </c>
      <c r="AG11" s="14">
        <v>15104</v>
      </c>
      <c r="AH11" s="14">
        <v>15348</v>
      </c>
      <c r="AI11" s="14">
        <v>15887</v>
      </c>
      <c r="AJ11" s="14">
        <v>15125</v>
      </c>
      <c r="AK11" s="14">
        <v>15109</v>
      </c>
      <c r="AL11" s="14">
        <v>14887</v>
      </c>
      <c r="AM11" s="14">
        <v>15139</v>
      </c>
      <c r="AN11" s="14">
        <v>15539</v>
      </c>
      <c r="AO11" s="14">
        <v>15576</v>
      </c>
      <c r="AP11" s="14">
        <v>15999</v>
      </c>
      <c r="AQ11" s="14">
        <v>16371</v>
      </c>
      <c r="AR11" s="14">
        <v>17142</v>
      </c>
      <c r="AS11" s="14">
        <v>16736</v>
      </c>
      <c r="AT11" s="14">
        <v>16378</v>
      </c>
      <c r="AU11" s="14">
        <v>16914</v>
      </c>
      <c r="AV11" s="14">
        <v>16916</v>
      </c>
      <c r="AW11" s="14">
        <v>17539</v>
      </c>
      <c r="AX11" s="14">
        <v>17688</v>
      </c>
      <c r="AY11" s="14">
        <v>17806</v>
      </c>
      <c r="AZ11" s="14">
        <v>17798</v>
      </c>
      <c r="BA11" s="14">
        <v>17723</v>
      </c>
      <c r="BB11" s="18"/>
      <c r="BC11" s="18">
        <f t="shared" si="0"/>
        <v>849755</v>
      </c>
      <c r="BD11" s="18"/>
      <c r="BE11" s="16"/>
      <c r="BF11" s="14"/>
      <c r="BG11" s="16"/>
    </row>
    <row r="12" spans="1:59" ht="12.75">
      <c r="A12" s="7" t="s">
        <v>97</v>
      </c>
      <c r="B12" s="14">
        <v>17560</v>
      </c>
      <c r="C12" s="14">
        <v>17776</v>
      </c>
      <c r="D12" s="14">
        <v>17309</v>
      </c>
      <c r="E12" s="14">
        <v>17455</v>
      </c>
      <c r="F12" s="14">
        <v>17590</v>
      </c>
      <c r="G12" s="14">
        <v>17701</v>
      </c>
      <c r="H12" s="14">
        <v>18077</v>
      </c>
      <c r="I12" s="14">
        <v>17898</v>
      </c>
      <c r="J12" s="14">
        <v>17215</v>
      </c>
      <c r="K12" s="14">
        <v>17387</v>
      </c>
      <c r="L12" s="14">
        <v>17683</v>
      </c>
      <c r="M12" s="14">
        <v>16831</v>
      </c>
      <c r="N12" s="14">
        <v>16452</v>
      </c>
      <c r="O12" s="14">
        <v>16025</v>
      </c>
      <c r="P12" s="14">
        <v>16200</v>
      </c>
      <c r="Q12" s="14">
        <v>16367</v>
      </c>
      <c r="R12" s="14">
        <v>16356</v>
      </c>
      <c r="S12" s="14">
        <v>15795</v>
      </c>
      <c r="T12" s="14">
        <v>15778</v>
      </c>
      <c r="U12" s="14">
        <v>15788</v>
      </c>
      <c r="V12" s="14">
        <v>16029</v>
      </c>
      <c r="W12" s="14">
        <v>15497</v>
      </c>
      <c r="X12" s="14">
        <v>15919</v>
      </c>
      <c r="Y12" s="14">
        <v>15106</v>
      </c>
      <c r="Z12" s="14">
        <v>15514</v>
      </c>
      <c r="AA12" s="14">
        <v>17346</v>
      </c>
      <c r="AB12" s="14">
        <v>16982</v>
      </c>
      <c r="AC12" s="14">
        <v>18026</v>
      </c>
      <c r="AD12" s="14">
        <v>15543</v>
      </c>
      <c r="AE12" s="14">
        <v>14864</v>
      </c>
      <c r="AF12" s="14">
        <v>15097</v>
      </c>
      <c r="AG12" s="14">
        <v>15406</v>
      </c>
      <c r="AH12" s="14">
        <v>15362</v>
      </c>
      <c r="AI12" s="14">
        <v>15215</v>
      </c>
      <c r="AJ12" s="14">
        <v>14979</v>
      </c>
      <c r="AK12" s="14">
        <v>15603</v>
      </c>
      <c r="AL12" s="14">
        <v>15464</v>
      </c>
      <c r="AM12" s="14">
        <v>16031</v>
      </c>
      <c r="AN12" s="14">
        <v>15621</v>
      </c>
      <c r="AO12" s="14">
        <v>16086</v>
      </c>
      <c r="AP12" s="14">
        <v>15909</v>
      </c>
      <c r="AQ12" s="14">
        <v>16061</v>
      </c>
      <c r="AR12" s="14">
        <v>16457</v>
      </c>
      <c r="AS12" s="14">
        <v>15981</v>
      </c>
      <c r="AT12" s="14">
        <v>16316</v>
      </c>
      <c r="AU12" s="14">
        <v>16002</v>
      </c>
      <c r="AV12" s="14">
        <v>16553</v>
      </c>
      <c r="AW12" s="14">
        <v>17065</v>
      </c>
      <c r="AX12" s="14">
        <v>17781</v>
      </c>
      <c r="AY12" s="14">
        <v>17683</v>
      </c>
      <c r="AZ12" s="14">
        <v>18030</v>
      </c>
      <c r="BA12" s="14">
        <v>17882</v>
      </c>
      <c r="BB12" s="18"/>
      <c r="BC12" s="18">
        <f t="shared" si="0"/>
        <v>856653</v>
      </c>
      <c r="BD12" s="18"/>
      <c r="BE12" s="16"/>
      <c r="BF12" s="14"/>
      <c r="BG12" s="16"/>
    </row>
    <row r="13" spans="1:59" ht="12.75">
      <c r="A13" s="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8"/>
      <c r="BC13" s="16"/>
      <c r="BD13" s="18"/>
      <c r="BE13" s="16"/>
      <c r="BF13" s="14"/>
      <c r="BG13" s="16"/>
    </row>
    <row r="14" spans="1:59" ht="12.75">
      <c r="A14" t="s">
        <v>74</v>
      </c>
      <c r="B14" s="7">
        <f>SUM(B2:B5)/4</f>
        <v>19457.25</v>
      </c>
      <c r="C14" s="7">
        <f aca="true" t="shared" si="1" ref="C14:BA14">SUM(C2:C5)/4</f>
        <v>19854.5</v>
      </c>
      <c r="D14" s="7">
        <f t="shared" si="1"/>
        <v>19634.75</v>
      </c>
      <c r="E14" s="7">
        <f t="shared" si="1"/>
        <v>19896.5</v>
      </c>
      <c r="F14" s="7">
        <f t="shared" si="1"/>
        <v>20696</v>
      </c>
      <c r="G14" s="7">
        <f t="shared" si="1"/>
        <v>20462.25</v>
      </c>
      <c r="H14" s="7">
        <f t="shared" si="1"/>
        <v>20933.75</v>
      </c>
      <c r="I14" s="7">
        <f t="shared" si="1"/>
        <v>21114</v>
      </c>
      <c r="J14" s="7">
        <f t="shared" si="1"/>
        <v>21690</v>
      </c>
      <c r="K14" s="7">
        <f t="shared" si="1"/>
        <v>21499.75</v>
      </c>
      <c r="L14" s="7">
        <f t="shared" si="1"/>
        <v>20673.5</v>
      </c>
      <c r="M14" s="7">
        <f t="shared" si="1"/>
        <v>19788.75</v>
      </c>
      <c r="N14" s="7">
        <f t="shared" si="1"/>
        <v>19219.25</v>
      </c>
      <c r="O14" s="7">
        <f t="shared" si="1"/>
        <v>19099.75</v>
      </c>
      <c r="P14" s="7">
        <f t="shared" si="1"/>
        <v>18605</v>
      </c>
      <c r="Q14" s="7">
        <f t="shared" si="1"/>
        <v>17994.75</v>
      </c>
      <c r="R14" s="7">
        <f t="shared" si="1"/>
        <v>17794.5</v>
      </c>
      <c r="S14" s="7">
        <f t="shared" si="1"/>
        <v>17232</v>
      </c>
      <c r="T14" s="7">
        <f t="shared" si="1"/>
        <v>17334.5</v>
      </c>
      <c r="U14" s="7">
        <f t="shared" si="1"/>
        <v>16970.75</v>
      </c>
      <c r="V14" s="7">
        <f t="shared" si="1"/>
        <v>16801.75</v>
      </c>
      <c r="W14" s="7">
        <f t="shared" si="1"/>
        <v>16909.5</v>
      </c>
      <c r="X14" s="7">
        <f t="shared" si="1"/>
        <v>16828.25</v>
      </c>
      <c r="Y14" s="7">
        <f t="shared" si="1"/>
        <v>16188.5</v>
      </c>
      <c r="Z14" s="7">
        <f t="shared" si="1"/>
        <v>16425.5</v>
      </c>
      <c r="AA14" s="7">
        <f t="shared" si="1"/>
        <v>16964</v>
      </c>
      <c r="AB14" s="7">
        <f t="shared" si="1"/>
        <v>16513.75</v>
      </c>
      <c r="AC14" s="7">
        <f t="shared" si="1"/>
        <v>16033.5</v>
      </c>
      <c r="AD14" s="7">
        <f t="shared" si="1"/>
        <v>16671</v>
      </c>
      <c r="AE14" s="7">
        <f t="shared" si="1"/>
        <v>17728.75</v>
      </c>
      <c r="AF14" s="7">
        <f t="shared" si="1"/>
        <v>17833</v>
      </c>
      <c r="AG14" s="7">
        <f t="shared" si="1"/>
        <v>17068</v>
      </c>
      <c r="AH14" s="7">
        <f t="shared" si="1"/>
        <v>17173</v>
      </c>
      <c r="AI14" s="7">
        <f t="shared" si="1"/>
        <v>16578.5</v>
      </c>
      <c r="AJ14" s="7">
        <f t="shared" si="1"/>
        <v>16589.25</v>
      </c>
      <c r="AK14" s="7">
        <f t="shared" si="1"/>
        <v>16218.25</v>
      </c>
      <c r="AL14" s="7">
        <f t="shared" si="1"/>
        <v>16474</v>
      </c>
      <c r="AM14" s="7">
        <f t="shared" si="1"/>
        <v>16802.75</v>
      </c>
      <c r="AN14" s="7">
        <f t="shared" si="1"/>
        <v>16891</v>
      </c>
      <c r="AO14" s="7">
        <f t="shared" si="1"/>
        <v>16949.75</v>
      </c>
      <c r="AP14" s="7">
        <f t="shared" si="1"/>
        <v>17407.5</v>
      </c>
      <c r="AQ14" s="7">
        <f t="shared" si="1"/>
        <v>17289.5</v>
      </c>
      <c r="AR14" s="7">
        <f t="shared" si="1"/>
        <v>17395.5</v>
      </c>
      <c r="AS14" s="7">
        <f t="shared" si="1"/>
        <v>17432.25</v>
      </c>
      <c r="AT14" s="7">
        <f t="shared" si="1"/>
        <v>17960.25</v>
      </c>
      <c r="AU14" s="7">
        <f t="shared" si="1"/>
        <v>18101.25</v>
      </c>
      <c r="AV14" s="7">
        <f t="shared" si="1"/>
        <v>18544.5</v>
      </c>
      <c r="AW14" s="7">
        <f t="shared" si="1"/>
        <v>18963.25</v>
      </c>
      <c r="AX14" s="7">
        <f t="shared" si="1"/>
        <v>19596</v>
      </c>
      <c r="AY14" s="7">
        <f t="shared" si="1"/>
        <v>19887.75</v>
      </c>
      <c r="AZ14" s="7">
        <f t="shared" si="1"/>
        <v>20319</v>
      </c>
      <c r="BA14" s="7">
        <f t="shared" si="1"/>
        <v>20091</v>
      </c>
      <c r="BB14" s="18"/>
      <c r="BC14" s="16"/>
      <c r="BD14" s="18"/>
      <c r="BE14" s="16"/>
      <c r="BF14" s="14"/>
      <c r="BG14" s="16"/>
    </row>
    <row r="15" spans="1:59" ht="12.75">
      <c r="A15" t="s">
        <v>75</v>
      </c>
      <c r="B15" s="7">
        <f>SUM(B3:B6)/4</f>
        <v>19353.25</v>
      </c>
      <c r="C15" s="7">
        <f aca="true" t="shared" si="2" ref="C15:BA15">SUM(C3:C6)/4</f>
        <v>19612.25</v>
      </c>
      <c r="D15" s="7">
        <f t="shared" si="2"/>
        <v>19553.25</v>
      </c>
      <c r="E15" s="7">
        <f t="shared" si="2"/>
        <v>19866.5</v>
      </c>
      <c r="F15" s="7">
        <f t="shared" si="2"/>
        <v>20375.75</v>
      </c>
      <c r="G15" s="7">
        <f t="shared" si="2"/>
        <v>20338</v>
      </c>
      <c r="H15" s="7">
        <f t="shared" si="2"/>
        <v>20642.5</v>
      </c>
      <c r="I15" s="7">
        <f t="shared" si="2"/>
        <v>20994.5</v>
      </c>
      <c r="J15" s="7">
        <f t="shared" si="2"/>
        <v>21545.25</v>
      </c>
      <c r="K15" s="7">
        <f t="shared" si="2"/>
        <v>21305</v>
      </c>
      <c r="L15" s="7">
        <f t="shared" si="2"/>
        <v>20454</v>
      </c>
      <c r="M15" s="7">
        <f t="shared" si="2"/>
        <v>19564.75</v>
      </c>
      <c r="N15" s="7">
        <f t="shared" si="2"/>
        <v>18954</v>
      </c>
      <c r="O15" s="7">
        <f t="shared" si="2"/>
        <v>18495.25</v>
      </c>
      <c r="P15" s="7">
        <f t="shared" si="2"/>
        <v>17907.5</v>
      </c>
      <c r="Q15" s="7">
        <f t="shared" si="2"/>
        <v>17373.25</v>
      </c>
      <c r="R15" s="7">
        <f t="shared" si="2"/>
        <v>17418.5</v>
      </c>
      <c r="S15" s="7">
        <f t="shared" si="2"/>
        <v>16977.25</v>
      </c>
      <c r="T15" s="7">
        <f t="shared" si="2"/>
        <v>17329</v>
      </c>
      <c r="U15" s="7">
        <f t="shared" si="2"/>
        <v>16870.75</v>
      </c>
      <c r="V15" s="7">
        <f t="shared" si="2"/>
        <v>16582.5</v>
      </c>
      <c r="W15" s="7">
        <f t="shared" si="2"/>
        <v>16802</v>
      </c>
      <c r="X15" s="7">
        <f t="shared" si="2"/>
        <v>16462.5</v>
      </c>
      <c r="Y15" s="7">
        <f t="shared" si="2"/>
        <v>15967.5</v>
      </c>
      <c r="Z15" s="7">
        <f t="shared" si="2"/>
        <v>16552.75</v>
      </c>
      <c r="AA15" s="7">
        <f t="shared" si="2"/>
        <v>16565.5</v>
      </c>
      <c r="AB15" s="7">
        <f t="shared" si="2"/>
        <v>16456.75</v>
      </c>
      <c r="AC15" s="7">
        <f t="shared" si="2"/>
        <v>16041</v>
      </c>
      <c r="AD15" s="7">
        <f t="shared" si="2"/>
        <v>16783</v>
      </c>
      <c r="AE15" s="7">
        <f t="shared" si="2"/>
        <v>17546.25</v>
      </c>
      <c r="AF15" s="7">
        <f t="shared" si="2"/>
        <v>17334.5</v>
      </c>
      <c r="AG15" s="7">
        <f t="shared" si="2"/>
        <v>16572.25</v>
      </c>
      <c r="AH15" s="7">
        <f t="shared" si="2"/>
        <v>16307.5</v>
      </c>
      <c r="AI15" s="7">
        <f t="shared" si="2"/>
        <v>16475.5</v>
      </c>
      <c r="AJ15" s="7">
        <f t="shared" si="2"/>
        <v>16450.5</v>
      </c>
      <c r="AK15" s="7">
        <f t="shared" si="2"/>
        <v>16050</v>
      </c>
      <c r="AL15" s="7">
        <f t="shared" si="2"/>
        <v>16278.25</v>
      </c>
      <c r="AM15" s="7">
        <f t="shared" si="2"/>
        <v>16315.5</v>
      </c>
      <c r="AN15" s="7">
        <f t="shared" si="2"/>
        <v>16613.5</v>
      </c>
      <c r="AO15" s="7">
        <f t="shared" si="2"/>
        <v>16634.25</v>
      </c>
      <c r="AP15" s="7">
        <f t="shared" si="2"/>
        <v>17389</v>
      </c>
      <c r="AQ15" s="7">
        <f t="shared" si="2"/>
        <v>17250.75</v>
      </c>
      <c r="AR15" s="7">
        <f t="shared" si="2"/>
        <v>17145</v>
      </c>
      <c r="AS15" s="7">
        <f t="shared" si="2"/>
        <v>17181.25</v>
      </c>
      <c r="AT15" s="7">
        <f t="shared" si="2"/>
        <v>17654</v>
      </c>
      <c r="AU15" s="7">
        <f t="shared" si="2"/>
        <v>17817.25</v>
      </c>
      <c r="AV15" s="7">
        <f t="shared" si="2"/>
        <v>17976.75</v>
      </c>
      <c r="AW15" s="7">
        <f t="shared" si="2"/>
        <v>18173.75</v>
      </c>
      <c r="AX15" s="7">
        <f t="shared" si="2"/>
        <v>18643.25</v>
      </c>
      <c r="AY15" s="7">
        <f t="shared" si="2"/>
        <v>18608.25</v>
      </c>
      <c r="AZ15" s="7">
        <f t="shared" si="2"/>
        <v>18982</v>
      </c>
      <c r="BA15" s="7">
        <f t="shared" si="2"/>
        <v>18638.5</v>
      </c>
      <c r="BB15" s="18"/>
      <c r="BC15" s="16"/>
      <c r="BD15" s="18"/>
      <c r="BE15" s="16"/>
      <c r="BF15" s="14"/>
      <c r="BG15" s="16"/>
    </row>
    <row r="16" spans="1:59" ht="12.75">
      <c r="A16" t="s">
        <v>79</v>
      </c>
      <c r="B16" s="7">
        <f>SUM(B3:B12)/10</f>
        <v>18456.3</v>
      </c>
      <c r="C16" s="7">
        <f aca="true" t="shared" si="3" ref="C16:BA16">SUM(C3:C12)/10</f>
        <v>18529.1</v>
      </c>
      <c r="D16" s="7">
        <f t="shared" si="3"/>
        <v>18419.3</v>
      </c>
      <c r="E16" s="7">
        <f t="shared" si="3"/>
        <v>18578.1</v>
      </c>
      <c r="F16" s="7">
        <f t="shared" si="3"/>
        <v>19246.7</v>
      </c>
      <c r="G16" s="7">
        <f t="shared" si="3"/>
        <v>19323.4</v>
      </c>
      <c r="H16" s="7">
        <f t="shared" si="3"/>
        <v>19704.5</v>
      </c>
      <c r="I16" s="7">
        <f t="shared" si="3"/>
        <v>19899.3</v>
      </c>
      <c r="J16" s="7">
        <f t="shared" si="3"/>
        <v>20100.4</v>
      </c>
      <c r="K16" s="7">
        <f t="shared" si="3"/>
        <v>19890.8</v>
      </c>
      <c r="L16" s="7">
        <f t="shared" si="3"/>
        <v>19325.9</v>
      </c>
      <c r="M16" s="7">
        <f t="shared" si="3"/>
        <v>18686.5</v>
      </c>
      <c r="N16" s="7">
        <f t="shared" si="3"/>
        <v>18263.3</v>
      </c>
      <c r="O16" s="7">
        <f t="shared" si="3"/>
        <v>17897</v>
      </c>
      <c r="P16" s="7">
        <f t="shared" si="3"/>
        <v>17512.5</v>
      </c>
      <c r="Q16" s="7">
        <f t="shared" si="3"/>
        <v>17259.6</v>
      </c>
      <c r="R16" s="7">
        <f t="shared" si="3"/>
        <v>17037.1</v>
      </c>
      <c r="S16" s="7">
        <f t="shared" si="3"/>
        <v>16576.3</v>
      </c>
      <c r="T16" s="7">
        <f t="shared" si="3"/>
        <v>16685.2</v>
      </c>
      <c r="U16" s="7">
        <f t="shared" si="3"/>
        <v>16363.4</v>
      </c>
      <c r="V16" s="7">
        <f t="shared" si="3"/>
        <v>16254.6</v>
      </c>
      <c r="W16" s="7">
        <f t="shared" si="3"/>
        <v>16167.2</v>
      </c>
      <c r="X16" s="7">
        <f t="shared" si="3"/>
        <v>16175.8</v>
      </c>
      <c r="Y16" s="7">
        <f t="shared" si="3"/>
        <v>15791.9</v>
      </c>
      <c r="Z16" s="7">
        <f t="shared" si="3"/>
        <v>16019.4</v>
      </c>
      <c r="AA16" s="7">
        <f t="shared" si="3"/>
        <v>16122.8</v>
      </c>
      <c r="AB16" s="7">
        <f t="shared" si="3"/>
        <v>16503.9</v>
      </c>
      <c r="AC16" s="7">
        <f t="shared" si="3"/>
        <v>16074.4</v>
      </c>
      <c r="AD16" s="7">
        <f t="shared" si="3"/>
        <v>16141.8</v>
      </c>
      <c r="AE16" s="7">
        <f t="shared" si="3"/>
        <v>16581.3</v>
      </c>
      <c r="AF16" s="7">
        <f t="shared" si="3"/>
        <v>16309.4</v>
      </c>
      <c r="AG16" s="7">
        <f t="shared" si="3"/>
        <v>15878.7</v>
      </c>
      <c r="AH16" s="7">
        <f t="shared" si="3"/>
        <v>15865.5</v>
      </c>
      <c r="AI16" s="7">
        <f t="shared" si="3"/>
        <v>15940</v>
      </c>
      <c r="AJ16" s="7">
        <f t="shared" si="3"/>
        <v>15782.5</v>
      </c>
      <c r="AK16" s="7">
        <f t="shared" si="3"/>
        <v>15744</v>
      </c>
      <c r="AL16" s="7">
        <f t="shared" si="3"/>
        <v>15743</v>
      </c>
      <c r="AM16" s="7">
        <f t="shared" si="3"/>
        <v>15940.6</v>
      </c>
      <c r="AN16" s="7">
        <f t="shared" si="3"/>
        <v>16066.6</v>
      </c>
      <c r="AO16" s="7">
        <f t="shared" si="3"/>
        <v>16245.5</v>
      </c>
      <c r="AP16" s="7">
        <f t="shared" si="3"/>
        <v>16684.5</v>
      </c>
      <c r="AQ16" s="7">
        <f t="shared" si="3"/>
        <v>16772</v>
      </c>
      <c r="AR16" s="7">
        <f t="shared" si="3"/>
        <v>16904.5</v>
      </c>
      <c r="AS16" s="7">
        <f t="shared" si="3"/>
        <v>16795.7</v>
      </c>
      <c r="AT16" s="7">
        <f t="shared" si="3"/>
        <v>17041.8</v>
      </c>
      <c r="AU16" s="7">
        <f t="shared" si="3"/>
        <v>17105</v>
      </c>
      <c r="AV16" s="7">
        <f t="shared" si="3"/>
        <v>17292.6</v>
      </c>
      <c r="AW16" s="7">
        <f t="shared" si="3"/>
        <v>17520.1</v>
      </c>
      <c r="AX16" s="7">
        <f t="shared" si="3"/>
        <v>17961.6</v>
      </c>
      <c r="AY16" s="7">
        <f t="shared" si="3"/>
        <v>18075.1</v>
      </c>
      <c r="AZ16" s="7">
        <f t="shared" si="3"/>
        <v>18283.4</v>
      </c>
      <c r="BA16" s="7">
        <f t="shared" si="3"/>
        <v>18038.9</v>
      </c>
      <c r="BB16" s="18"/>
      <c r="BC16" s="16"/>
      <c r="BD16" s="18"/>
      <c r="BE16" s="16"/>
      <c r="BF16" s="14"/>
      <c r="BG16" s="16"/>
    </row>
    <row r="17" spans="2:59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18"/>
      <c r="BC17" s="16"/>
      <c r="BD17" s="18"/>
      <c r="BE17" s="16"/>
      <c r="BG17" s="16"/>
    </row>
    <row r="18" spans="1:59" ht="12.75">
      <c r="A18" t="s">
        <v>76</v>
      </c>
      <c r="B18" s="7">
        <v>19112.5</v>
      </c>
      <c r="C18" s="7">
        <v>19289</v>
      </c>
      <c r="D18" s="7">
        <v>19175</v>
      </c>
      <c r="E18" s="7">
        <v>19338</v>
      </c>
      <c r="F18" s="7">
        <v>19793</v>
      </c>
      <c r="G18" s="7">
        <v>20033.5</v>
      </c>
      <c r="H18" s="7">
        <v>20702</v>
      </c>
      <c r="I18" s="7">
        <v>21307.5</v>
      </c>
      <c r="J18" s="7">
        <v>20860</v>
      </c>
      <c r="K18" s="7">
        <v>20060</v>
      </c>
      <c r="L18" s="7">
        <v>19822</v>
      </c>
      <c r="M18" s="7">
        <v>19369</v>
      </c>
      <c r="N18" s="7">
        <v>19120</v>
      </c>
      <c r="O18" s="7">
        <v>19354.5</v>
      </c>
      <c r="P18" s="7">
        <v>18508.5</v>
      </c>
      <c r="Q18" s="7">
        <v>18040.5</v>
      </c>
      <c r="R18" s="7">
        <v>17764</v>
      </c>
      <c r="S18" s="7">
        <v>17109.5</v>
      </c>
      <c r="T18" s="7">
        <v>17284.5</v>
      </c>
      <c r="U18" s="7">
        <v>17040</v>
      </c>
      <c r="V18" s="7">
        <v>16796.5</v>
      </c>
      <c r="W18" s="7">
        <v>16911.5</v>
      </c>
      <c r="X18" s="7">
        <v>16988</v>
      </c>
      <c r="Y18" s="7">
        <v>16285.5</v>
      </c>
      <c r="Z18" s="7">
        <v>16520</v>
      </c>
      <c r="AA18" s="7">
        <f aca="true" t="shared" si="4" ref="AA18:BA18">MEDIAN(AA2:AA5)</f>
        <v>16931</v>
      </c>
      <c r="AB18" s="7">
        <f t="shared" si="4"/>
        <v>16504.5</v>
      </c>
      <c r="AC18" s="7">
        <f t="shared" si="4"/>
        <v>16106</v>
      </c>
      <c r="AD18" s="7">
        <f t="shared" si="4"/>
        <v>16645.5</v>
      </c>
      <c r="AE18" s="7">
        <f t="shared" si="4"/>
        <v>17613.5</v>
      </c>
      <c r="AF18" s="7">
        <f t="shared" si="4"/>
        <v>17233.5</v>
      </c>
      <c r="AG18" s="7">
        <f t="shared" si="4"/>
        <v>17005</v>
      </c>
      <c r="AH18" s="7">
        <f t="shared" si="4"/>
        <v>16519</v>
      </c>
      <c r="AI18" s="7">
        <f t="shared" si="4"/>
        <v>16437.5</v>
      </c>
      <c r="AJ18" s="7">
        <f t="shared" si="4"/>
        <v>16360</v>
      </c>
      <c r="AK18" s="7">
        <f t="shared" si="4"/>
        <v>16189</v>
      </c>
      <c r="AL18" s="7">
        <f t="shared" si="4"/>
        <v>16297.5</v>
      </c>
      <c r="AM18" s="7">
        <f t="shared" si="4"/>
        <v>16578</v>
      </c>
      <c r="AN18" s="7">
        <f t="shared" si="4"/>
        <v>17074.5</v>
      </c>
      <c r="AO18" s="7">
        <f t="shared" si="4"/>
        <v>16781.5</v>
      </c>
      <c r="AP18" s="7">
        <f t="shared" si="4"/>
        <v>17485.5</v>
      </c>
      <c r="AQ18" s="7">
        <f t="shared" si="4"/>
        <v>17426</v>
      </c>
      <c r="AR18" s="7">
        <f t="shared" si="4"/>
        <v>17193</v>
      </c>
      <c r="AS18" s="7">
        <f t="shared" si="4"/>
        <v>17191.5</v>
      </c>
      <c r="AT18" s="7">
        <f t="shared" si="4"/>
        <v>17731.5</v>
      </c>
      <c r="AU18" s="7">
        <f t="shared" si="4"/>
        <v>17918</v>
      </c>
      <c r="AV18" s="7">
        <f t="shared" si="4"/>
        <v>18160</v>
      </c>
      <c r="AW18" s="7">
        <f t="shared" si="4"/>
        <v>18336</v>
      </c>
      <c r="AX18" s="7">
        <f t="shared" si="4"/>
        <v>18742.5</v>
      </c>
      <c r="AY18" s="7">
        <f t="shared" si="4"/>
        <v>18802.5</v>
      </c>
      <c r="AZ18" s="7">
        <f t="shared" si="4"/>
        <v>19026</v>
      </c>
      <c r="BA18" s="7">
        <f t="shared" si="4"/>
        <v>18428</v>
      </c>
      <c r="BB18" s="18"/>
      <c r="BC18" s="16"/>
      <c r="BD18" s="18"/>
      <c r="BE18" s="16"/>
      <c r="BG18" s="16"/>
    </row>
    <row r="19" spans="1:59" ht="12.75">
      <c r="A19" t="s">
        <v>77</v>
      </c>
      <c r="B19" s="7">
        <v>19014</v>
      </c>
      <c r="C19" s="7">
        <v>18970</v>
      </c>
      <c r="D19" s="7">
        <v>19175</v>
      </c>
      <c r="E19" s="7">
        <v>19338</v>
      </c>
      <c r="F19" s="7">
        <v>19685</v>
      </c>
      <c r="G19" s="7">
        <v>20033.5</v>
      </c>
      <c r="H19" s="7">
        <v>20702</v>
      </c>
      <c r="I19" s="7">
        <v>21307.5</v>
      </c>
      <c r="J19" s="7">
        <v>20860</v>
      </c>
      <c r="K19" s="7">
        <v>19777.5</v>
      </c>
      <c r="L19" s="7">
        <v>19383</v>
      </c>
      <c r="M19" s="7">
        <v>18921</v>
      </c>
      <c r="N19" s="7">
        <v>18589.5</v>
      </c>
      <c r="O19" s="7">
        <v>18457.5</v>
      </c>
      <c r="P19" s="7">
        <v>17782</v>
      </c>
      <c r="Q19" s="7">
        <v>17383.5</v>
      </c>
      <c r="R19" s="7">
        <v>17363.5</v>
      </c>
      <c r="S19" s="7">
        <v>16995.5</v>
      </c>
      <c r="T19" s="7">
        <v>17284.5</v>
      </c>
      <c r="U19" s="7">
        <v>16840</v>
      </c>
      <c r="V19" s="7">
        <v>16482</v>
      </c>
      <c r="W19" s="7">
        <v>16911.5</v>
      </c>
      <c r="X19" s="7">
        <v>16280</v>
      </c>
      <c r="Y19" s="7">
        <v>15902</v>
      </c>
      <c r="Z19" s="7">
        <v>16729</v>
      </c>
      <c r="AA19" s="7">
        <v>16322.5</v>
      </c>
      <c r="AB19" s="7">
        <v>16488</v>
      </c>
      <c r="AC19" s="7">
        <v>16121</v>
      </c>
      <c r="AD19" s="7">
        <v>16779</v>
      </c>
      <c r="AE19" s="7">
        <v>17248.5</v>
      </c>
      <c r="AF19" s="7">
        <v>16764</v>
      </c>
      <c r="AG19" s="7">
        <v>16162</v>
      </c>
      <c r="AH19" s="7">
        <v>16203</v>
      </c>
      <c r="AI19" s="7">
        <v>16437.5</v>
      </c>
      <c r="AJ19" s="7">
        <v>16082.5</v>
      </c>
      <c r="AK19" s="7">
        <v>16052</v>
      </c>
      <c r="AL19" s="7">
        <v>16297.5</v>
      </c>
      <c r="AM19" s="7">
        <v>16502.5</v>
      </c>
      <c r="AN19" s="7">
        <v>16541.5</v>
      </c>
      <c r="AO19" s="7">
        <v>16643</v>
      </c>
      <c r="AP19" s="7">
        <v>17448.5</v>
      </c>
      <c r="AQ19" s="7">
        <v>17369</v>
      </c>
      <c r="AR19" s="7">
        <v>17193</v>
      </c>
      <c r="AS19" s="7">
        <v>17191.5</v>
      </c>
      <c r="AT19" s="7">
        <v>17693</v>
      </c>
      <c r="AU19" s="7">
        <v>17918</v>
      </c>
      <c r="AV19" s="7">
        <v>17848</v>
      </c>
      <c r="AW19" s="7">
        <v>18118.5</v>
      </c>
      <c r="AX19" s="7">
        <v>18567.5</v>
      </c>
      <c r="AY19" s="7">
        <v>18694.5</v>
      </c>
      <c r="AZ19" s="7">
        <v>19026</v>
      </c>
      <c r="BA19" s="7">
        <v>18428</v>
      </c>
      <c r="BB19" s="16"/>
      <c r="BC19" s="16"/>
      <c r="BD19" s="18"/>
      <c r="BE19" s="16"/>
      <c r="BG19" s="16"/>
    </row>
    <row r="20" spans="1:59" ht="12.75">
      <c r="A20" t="s">
        <v>80</v>
      </c>
      <c r="B20" s="7">
        <v>18355</v>
      </c>
      <c r="C20" s="7">
        <v>18186</v>
      </c>
      <c r="D20" s="7">
        <v>18439</v>
      </c>
      <c r="E20" s="7">
        <v>18784</v>
      </c>
      <c r="F20" s="7">
        <v>19025.5</v>
      </c>
      <c r="G20" s="7">
        <v>19261</v>
      </c>
      <c r="H20" s="7">
        <v>19532</v>
      </c>
      <c r="I20" s="7">
        <v>19489</v>
      </c>
      <c r="J20" s="7">
        <v>19858</v>
      </c>
      <c r="K20" s="7">
        <v>18995</v>
      </c>
      <c r="L20" s="7">
        <v>18818</v>
      </c>
      <c r="M20" s="7">
        <v>18233</v>
      </c>
      <c r="N20" s="7">
        <v>18146.5</v>
      </c>
      <c r="O20" s="7">
        <v>17892.5</v>
      </c>
      <c r="P20" s="7">
        <v>17312</v>
      </c>
      <c r="Q20" s="7">
        <v>17008</v>
      </c>
      <c r="R20" s="7">
        <v>17073</v>
      </c>
      <c r="S20" s="7">
        <v>16676</v>
      </c>
      <c r="T20" s="7">
        <v>16721</v>
      </c>
      <c r="U20" s="7">
        <v>16285.5</v>
      </c>
      <c r="V20" s="7">
        <v>16390.5</v>
      </c>
      <c r="W20" s="7">
        <v>16273</v>
      </c>
      <c r="X20" s="7">
        <v>16058.5</v>
      </c>
      <c r="Y20" s="7">
        <v>15802.5</v>
      </c>
      <c r="Z20" s="7">
        <v>15731</v>
      </c>
      <c r="AA20" s="7">
        <v>15887.5</v>
      </c>
      <c r="AB20" s="7">
        <v>16326.5</v>
      </c>
      <c r="AC20" s="7">
        <v>15957.5</v>
      </c>
      <c r="AD20" s="7">
        <v>16518</v>
      </c>
      <c r="AE20" s="7">
        <v>16282.5</v>
      </c>
      <c r="AF20" s="7">
        <v>15856.5</v>
      </c>
      <c r="AG20" s="7">
        <v>15461</v>
      </c>
      <c r="AH20" s="7">
        <v>15765.5</v>
      </c>
      <c r="AI20" s="7">
        <v>15883.5</v>
      </c>
      <c r="AJ20" s="7">
        <v>15969</v>
      </c>
      <c r="AK20" s="7">
        <v>15680</v>
      </c>
      <c r="AL20" s="7">
        <v>15896</v>
      </c>
      <c r="AM20" s="7">
        <v>16032.5</v>
      </c>
      <c r="AN20" s="7">
        <v>15844</v>
      </c>
      <c r="AO20" s="7">
        <v>16233.5</v>
      </c>
      <c r="AP20" s="7">
        <v>16594</v>
      </c>
      <c r="AQ20" s="7">
        <v>16663.5</v>
      </c>
      <c r="AR20" s="7">
        <v>16906.5</v>
      </c>
      <c r="AS20" s="7">
        <v>16778.5</v>
      </c>
      <c r="AT20" s="7">
        <v>17018.5</v>
      </c>
      <c r="AU20" s="7">
        <v>16878</v>
      </c>
      <c r="AV20" s="7">
        <v>16990.5</v>
      </c>
      <c r="AW20" s="7">
        <v>17519</v>
      </c>
      <c r="AX20" s="7">
        <v>17872.5</v>
      </c>
      <c r="AY20" s="7">
        <v>18023.5</v>
      </c>
      <c r="AZ20" s="7">
        <v>18204</v>
      </c>
      <c r="BA20" s="7">
        <v>17918</v>
      </c>
      <c r="BB20" s="16"/>
      <c r="BC20" s="16"/>
      <c r="BD20" s="18"/>
      <c r="BE20" s="16"/>
      <c r="BG20" s="16"/>
    </row>
    <row r="21" spans="54:59" ht="12.75">
      <c r="BB21" s="16"/>
      <c r="BC21" s="16"/>
      <c r="BD21" s="18"/>
      <c r="BE21" s="16"/>
      <c r="BG21" s="16"/>
    </row>
    <row r="22" spans="2:59" ht="12.75">
      <c r="B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BB22" s="16"/>
      <c r="BC22" s="16"/>
      <c r="BD22" s="18"/>
      <c r="BE22" s="16"/>
      <c r="BG22" s="16"/>
    </row>
    <row r="23" spans="2:59" ht="12.75">
      <c r="B23" s="7"/>
      <c r="BB23" s="16"/>
      <c r="BC23" s="16"/>
      <c r="BD23" s="18"/>
      <c r="BE23" s="16"/>
      <c r="BG23" s="16"/>
    </row>
    <row r="24" spans="2:59" ht="12.75">
      <c r="B24" s="7"/>
      <c r="AY24" s="6"/>
      <c r="BB24" s="16"/>
      <c r="BC24" s="16"/>
      <c r="BD24" s="18"/>
      <c r="BE24" s="16"/>
      <c r="BG24" s="16"/>
    </row>
    <row r="25" spans="2:59" ht="12.75">
      <c r="B25" s="7"/>
      <c r="BB25" s="16"/>
      <c r="BC25" s="16"/>
      <c r="BD25" s="18"/>
      <c r="BE25" s="16"/>
      <c r="BG25" s="16"/>
    </row>
    <row r="26" spans="2:59" ht="12.75">
      <c r="B26" s="7"/>
      <c r="BB26" s="16"/>
      <c r="BC26" s="16"/>
      <c r="BD26" s="18"/>
      <c r="BE26" s="16"/>
      <c r="BF26" s="14"/>
      <c r="BG26" s="16"/>
    </row>
    <row r="27" spans="2:59" ht="12.75">
      <c r="B27" s="7"/>
      <c r="M27" s="7"/>
      <c r="BB27" s="16"/>
      <c r="BC27" s="16"/>
      <c r="BD27" s="18"/>
      <c r="BE27" s="16"/>
      <c r="BF27" s="14"/>
      <c r="BG27" s="16"/>
    </row>
    <row r="28" spans="2:59" ht="12.75">
      <c r="B28" s="7"/>
      <c r="M28" s="7"/>
      <c r="BB28" s="16"/>
      <c r="BC28" s="16"/>
      <c r="BD28" s="18"/>
      <c r="BE28" s="16"/>
      <c r="BF28" s="14"/>
      <c r="BG28" s="16"/>
    </row>
    <row r="29" spans="2:59" ht="12.75">
      <c r="B29" s="7"/>
      <c r="M29" s="7"/>
      <c r="BB29" s="16"/>
      <c r="BC29" s="16"/>
      <c r="BD29" s="18"/>
      <c r="BE29" s="16"/>
      <c r="BF29" s="14"/>
      <c r="BG29" s="16"/>
    </row>
    <row r="30" spans="2:59" ht="12.75">
      <c r="B30" s="7"/>
      <c r="M30" s="7"/>
      <c r="BB30" s="16"/>
      <c r="BC30" s="16"/>
      <c r="BD30" s="18"/>
      <c r="BE30" s="16"/>
      <c r="BF30" s="14"/>
      <c r="BG30" s="16"/>
    </row>
    <row r="31" spans="13:59" ht="12.75">
      <c r="M31" s="7"/>
      <c r="BB31" s="16"/>
      <c r="BC31" s="16"/>
      <c r="BD31" s="18"/>
      <c r="BE31" s="16"/>
      <c r="BF31" s="14"/>
      <c r="BG31" s="16"/>
    </row>
    <row r="32" spans="13:59" ht="12.75">
      <c r="M32" s="7"/>
      <c r="BB32" s="16"/>
      <c r="BC32" s="16"/>
      <c r="BD32" s="18"/>
      <c r="BE32" s="16"/>
      <c r="BF32" s="14"/>
      <c r="BG32" s="16"/>
    </row>
    <row r="33" spans="13:59" ht="12.75">
      <c r="M33" s="7"/>
      <c r="BB33" s="16"/>
      <c r="BC33" s="16"/>
      <c r="BD33" s="18"/>
      <c r="BE33" s="16"/>
      <c r="BF33" s="14"/>
      <c r="BG33" s="16"/>
    </row>
    <row r="34" spans="13:59" ht="12.75">
      <c r="M34" s="7"/>
      <c r="BB34" s="16"/>
      <c r="BC34" s="16"/>
      <c r="BD34" s="18"/>
      <c r="BE34" s="16"/>
      <c r="BF34" s="14"/>
      <c r="BG34" s="16"/>
    </row>
    <row r="35" spans="13:59" ht="12.75">
      <c r="M35" s="7"/>
      <c r="BB35" s="16"/>
      <c r="BC35" s="16"/>
      <c r="BD35" s="18"/>
      <c r="BE35" s="16"/>
      <c r="BF35" s="14"/>
      <c r="BG35" s="16"/>
    </row>
    <row r="36" spans="13:59" ht="12.75">
      <c r="M36" s="7"/>
      <c r="BB36" s="16"/>
      <c r="BC36" s="16"/>
      <c r="BD36" s="18"/>
      <c r="BE36" s="16"/>
      <c r="BF36" s="14"/>
      <c r="BG36" s="16"/>
    </row>
    <row r="37" spans="13:59" ht="12.75">
      <c r="M37" s="7"/>
      <c r="BB37" s="16"/>
      <c r="BC37" s="16"/>
      <c r="BD37" s="18"/>
      <c r="BE37" s="16"/>
      <c r="BF37" s="14"/>
      <c r="BG37" s="16"/>
    </row>
    <row r="38" spans="13:59" ht="12.75">
      <c r="M38" s="7"/>
      <c r="BB38" s="16"/>
      <c r="BC38" s="16"/>
      <c r="BD38" s="18"/>
      <c r="BE38" s="16"/>
      <c r="BF38" s="14"/>
      <c r="BG38" s="16"/>
    </row>
    <row r="39" spans="13:59" ht="12.75">
      <c r="M39" s="7"/>
      <c r="BB39" s="16"/>
      <c r="BC39" s="16"/>
      <c r="BD39" s="18"/>
      <c r="BE39" s="16"/>
      <c r="BF39" s="14"/>
      <c r="BG39" s="16"/>
    </row>
    <row r="40" spans="13:59" ht="12.75">
      <c r="M40" s="7"/>
      <c r="BB40" s="16"/>
      <c r="BC40" s="16"/>
      <c r="BD40" s="18"/>
      <c r="BE40" s="16"/>
      <c r="BF40" s="14"/>
      <c r="BG40" s="16"/>
    </row>
    <row r="41" spans="13:59" ht="12.75">
      <c r="M41" s="7"/>
      <c r="BB41" s="16"/>
      <c r="BC41" s="16"/>
      <c r="BD41" s="18"/>
      <c r="BE41" s="16"/>
      <c r="BF41" s="14"/>
      <c r="BG41" s="16"/>
    </row>
    <row r="42" spans="13:59" ht="12.75">
      <c r="M42" s="7"/>
      <c r="BB42" s="16"/>
      <c r="BC42" s="16"/>
      <c r="BD42" s="18"/>
      <c r="BE42" s="16"/>
      <c r="BF42" s="14"/>
      <c r="BG42" s="16"/>
    </row>
    <row r="43" spans="13:59" ht="12.75">
      <c r="M43" s="7"/>
      <c r="BB43" s="16"/>
      <c r="BC43" s="16"/>
      <c r="BD43" s="18"/>
      <c r="BE43" s="16"/>
      <c r="BF43" s="14"/>
      <c r="BG43" s="16"/>
    </row>
    <row r="44" spans="13:59" ht="12.75">
      <c r="M44" s="7"/>
      <c r="BB44" s="16"/>
      <c r="BC44" s="16"/>
      <c r="BD44" s="18"/>
      <c r="BE44" s="16"/>
      <c r="BF44" s="14"/>
      <c r="BG44" s="16"/>
    </row>
    <row r="45" spans="13:59" ht="12.75">
      <c r="M45" s="7"/>
      <c r="BB45" s="16"/>
      <c r="BC45" s="16"/>
      <c r="BD45" s="18"/>
      <c r="BE45" s="16"/>
      <c r="BF45" s="14"/>
      <c r="BG45" s="16"/>
    </row>
    <row r="46" spans="13:59" ht="12.75">
      <c r="M46" s="7"/>
      <c r="BB46" s="16"/>
      <c r="BC46" s="16"/>
      <c r="BD46" s="18"/>
      <c r="BE46" s="16"/>
      <c r="BF46" s="14"/>
      <c r="BG46" s="16"/>
    </row>
    <row r="47" spans="13:59" ht="12.75">
      <c r="M47" s="7"/>
      <c r="BB47" s="16"/>
      <c r="BC47" s="16"/>
      <c r="BD47" s="18"/>
      <c r="BE47" s="16"/>
      <c r="BF47" s="14"/>
      <c r="BG47" s="16"/>
    </row>
    <row r="48" spans="13:59" ht="12.75">
      <c r="M48" s="7"/>
      <c r="BB48" s="16"/>
      <c r="BC48" s="16"/>
      <c r="BD48" s="18"/>
      <c r="BE48" s="16"/>
      <c r="BF48" s="14"/>
      <c r="BG48" s="16"/>
    </row>
    <row r="49" spans="13:59" ht="12.75">
      <c r="M49" s="7"/>
      <c r="BB49" s="16"/>
      <c r="BC49" s="16"/>
      <c r="BD49" s="18"/>
      <c r="BE49" s="16"/>
      <c r="BF49" s="14"/>
      <c r="BG49" s="16"/>
    </row>
    <row r="50" spans="13:59" ht="12.75">
      <c r="M50" s="7"/>
      <c r="BB50" s="16"/>
      <c r="BC50" s="16"/>
      <c r="BD50" s="18"/>
      <c r="BE50" s="16"/>
      <c r="BF50" s="14"/>
      <c r="BG50" s="16"/>
    </row>
    <row r="51" spans="13:59" ht="12.75">
      <c r="M51" s="7"/>
      <c r="BB51" s="16"/>
      <c r="BC51" s="16"/>
      <c r="BD51" s="18"/>
      <c r="BE51" s="16"/>
      <c r="BF51" s="14"/>
      <c r="BG51" s="16"/>
    </row>
    <row r="52" spans="13:59" ht="12.75">
      <c r="M52" s="7"/>
      <c r="BB52" s="16"/>
      <c r="BC52" s="16"/>
      <c r="BD52" s="18"/>
      <c r="BE52" s="16"/>
      <c r="BF52" s="14"/>
      <c r="BG52" s="16"/>
    </row>
    <row r="53" spans="13:59" ht="12.75">
      <c r="M53" s="7"/>
      <c r="BB53" s="16"/>
      <c r="BC53" s="16"/>
      <c r="BD53" s="18"/>
      <c r="BE53" s="16"/>
      <c r="BF53" s="14"/>
      <c r="BG53" s="16"/>
    </row>
    <row r="54" spans="13:59" ht="12.75">
      <c r="M54" s="7"/>
      <c r="BB54" s="16"/>
      <c r="BC54" s="16"/>
      <c r="BD54" s="18"/>
      <c r="BE54" s="16"/>
      <c r="BF54" s="14"/>
      <c r="BG54" s="16"/>
    </row>
    <row r="55" spans="13:59" ht="12.75">
      <c r="M55" s="7"/>
      <c r="BB55" s="16"/>
      <c r="BC55" s="16"/>
      <c r="BD55" s="18"/>
      <c r="BE55" s="16"/>
      <c r="BF55" s="14"/>
      <c r="BG55" s="16"/>
    </row>
    <row r="56" spans="13:59" ht="12.75">
      <c r="M56" s="7"/>
      <c r="BB56" s="16"/>
      <c r="BC56" s="16"/>
      <c r="BD56" s="18"/>
      <c r="BE56" s="16"/>
      <c r="BF56" s="15"/>
      <c r="BG56" s="16"/>
    </row>
    <row r="57" spans="13:59" ht="12.75">
      <c r="M57" s="7"/>
      <c r="BB57" s="16"/>
      <c r="BC57" s="16"/>
      <c r="BD57" s="18"/>
      <c r="BE57" s="16"/>
      <c r="BF57" s="16"/>
      <c r="BG57" s="16"/>
    </row>
    <row r="58" spans="13:59" ht="12.75">
      <c r="M58" s="7"/>
      <c r="BB58" s="16"/>
      <c r="BC58" s="16"/>
      <c r="BD58" s="18"/>
      <c r="BE58" s="16"/>
      <c r="BF58" s="16"/>
      <c r="BG58" s="16"/>
    </row>
    <row r="59" spans="13:59" ht="12.75">
      <c r="M59" s="7"/>
      <c r="BB59" s="16"/>
      <c r="BC59" s="16"/>
      <c r="BD59" s="18"/>
      <c r="BE59" s="16"/>
      <c r="BF59" s="16"/>
      <c r="BG59" s="16"/>
    </row>
    <row r="60" spans="13:59" ht="12.75">
      <c r="M60" s="7"/>
      <c r="BB60" s="16"/>
      <c r="BC60" s="16"/>
      <c r="BD60" s="18"/>
      <c r="BE60" s="16"/>
      <c r="BF60" s="16"/>
      <c r="BG60" s="16"/>
    </row>
    <row r="61" spans="13:59" ht="12.75">
      <c r="M61" s="7"/>
      <c r="BB61" s="16"/>
      <c r="BC61" s="16"/>
      <c r="BD61" s="18"/>
      <c r="BE61" s="16"/>
      <c r="BF61" s="16"/>
      <c r="BG61" s="16"/>
    </row>
    <row r="62" spans="13:59" ht="12.75">
      <c r="M62" s="7"/>
      <c r="BB62" s="16"/>
      <c r="BC62" s="16"/>
      <c r="BD62" s="16"/>
      <c r="BE62" s="16"/>
      <c r="BF62" s="16"/>
      <c r="BG62" s="16"/>
    </row>
    <row r="63" spans="13:59" ht="12.75">
      <c r="M63" s="7"/>
      <c r="BB63" s="16"/>
      <c r="BC63" s="16"/>
      <c r="BD63" s="16"/>
      <c r="BE63" s="16"/>
      <c r="BF63" s="16"/>
      <c r="BG63" s="16"/>
    </row>
    <row r="64" spans="13:59" ht="12.75">
      <c r="M64" s="7"/>
      <c r="BB64" s="16"/>
      <c r="BC64" s="16"/>
      <c r="BD64" s="16"/>
      <c r="BE64" s="16"/>
      <c r="BF64" s="16"/>
      <c r="BG64" s="16"/>
    </row>
    <row r="65" spans="13:59" ht="12.75">
      <c r="M65" s="7"/>
      <c r="BB65" s="16"/>
      <c r="BC65" s="16"/>
      <c r="BD65" s="16"/>
      <c r="BE65" s="16"/>
      <c r="BF65" s="16"/>
      <c r="BG65" s="16"/>
    </row>
    <row r="66" spans="13:59" ht="12.75">
      <c r="M66" s="7"/>
      <c r="BB66" s="16"/>
      <c r="BC66" s="16"/>
      <c r="BD66" s="16"/>
      <c r="BE66" s="16"/>
      <c r="BF66" s="16"/>
      <c r="BG66" s="16"/>
    </row>
    <row r="67" spans="13:59" ht="12.75">
      <c r="M67" s="7"/>
      <c r="BB67" s="16"/>
      <c r="BC67" s="16"/>
      <c r="BD67" s="16"/>
      <c r="BE67" s="16"/>
      <c r="BF67" s="16"/>
      <c r="BG67" s="16"/>
    </row>
    <row r="68" spans="13:59" ht="12.75">
      <c r="M68" s="7"/>
      <c r="BB68" s="16"/>
      <c r="BC68" s="16"/>
      <c r="BD68" s="16"/>
      <c r="BE68" s="16"/>
      <c r="BF68" s="16"/>
      <c r="BG68" s="16"/>
    </row>
    <row r="69" spans="13:59" ht="12.75">
      <c r="M69" s="7"/>
      <c r="BB69" s="16"/>
      <c r="BC69" s="16"/>
      <c r="BD69" s="16"/>
      <c r="BE69" s="16"/>
      <c r="BF69" s="16"/>
      <c r="BG69" s="16"/>
    </row>
    <row r="70" spans="13:59" ht="12.75">
      <c r="M70" s="7"/>
      <c r="BB70" s="16"/>
      <c r="BC70" s="16"/>
      <c r="BD70" s="16"/>
      <c r="BE70" s="16"/>
      <c r="BF70" s="16"/>
      <c r="BG70" s="16"/>
    </row>
    <row r="71" spans="13:59" ht="12.75">
      <c r="M71" s="7"/>
      <c r="BB71" s="16"/>
      <c r="BC71" s="16"/>
      <c r="BD71" s="16"/>
      <c r="BE71" s="16"/>
      <c r="BF71" s="16"/>
      <c r="BG71" s="16"/>
    </row>
    <row r="72" spans="13:59" ht="12.75">
      <c r="M72" s="7"/>
      <c r="BB72" s="16"/>
      <c r="BC72" s="16"/>
      <c r="BD72" s="16"/>
      <c r="BE72" s="16"/>
      <c r="BF72" s="16"/>
      <c r="BG72" s="16"/>
    </row>
    <row r="73" ht="12.75">
      <c r="M73" s="7"/>
    </row>
    <row r="74" ht="12.75">
      <c r="M74" s="7"/>
    </row>
    <row r="75" ht="12.75">
      <c r="M75" s="7"/>
    </row>
    <row r="76" ht="12.75">
      <c r="M76" s="7"/>
    </row>
    <row r="77" ht="12.75">
      <c r="M77" s="7"/>
    </row>
    <row r="78" ht="12.75">
      <c r="M78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H5" sqref="H5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 t="s">
        <v>9</v>
      </c>
      <c r="B2">
        <v>16931</v>
      </c>
      <c r="C2">
        <v>16076</v>
      </c>
      <c r="D2">
        <v>17918</v>
      </c>
      <c r="H2">
        <v>16987</v>
      </c>
      <c r="I2">
        <v>94</v>
      </c>
    </row>
    <row r="3" spans="1:9" ht="12.75">
      <c r="A3" t="s">
        <v>10</v>
      </c>
      <c r="B3">
        <v>16505</v>
      </c>
      <c r="C3">
        <v>16424</v>
      </c>
      <c r="D3">
        <v>16622</v>
      </c>
      <c r="H3">
        <v>16952</v>
      </c>
      <c r="I3">
        <v>59</v>
      </c>
    </row>
    <row r="4" spans="1:9" ht="12.75">
      <c r="A4" t="s">
        <v>11</v>
      </c>
      <c r="B4">
        <v>16106</v>
      </c>
      <c r="C4">
        <v>15603</v>
      </c>
      <c r="D4">
        <v>16319</v>
      </c>
      <c r="H4">
        <v>17621</v>
      </c>
      <c r="I4">
        <v>59</v>
      </c>
    </row>
    <row r="5" spans="1:9" ht="12.75">
      <c r="A5" t="s">
        <v>12</v>
      </c>
      <c r="B5">
        <v>16646</v>
      </c>
      <c r="C5">
        <v>16537</v>
      </c>
      <c r="D5">
        <v>16856</v>
      </c>
      <c r="H5">
        <v>17574</v>
      </c>
      <c r="I5">
        <v>61</v>
      </c>
    </row>
    <row r="6" spans="1:9" ht="12.75">
      <c r="A6" t="s">
        <v>13</v>
      </c>
      <c r="B6">
        <v>17614</v>
      </c>
      <c r="C6">
        <v>16058</v>
      </c>
      <c r="D6">
        <v>19630</v>
      </c>
      <c r="H6">
        <v>17204</v>
      </c>
      <c r="I6">
        <v>39</v>
      </c>
    </row>
    <row r="7" spans="1:9" ht="12.75">
      <c r="A7" t="s">
        <v>14</v>
      </c>
      <c r="B7">
        <v>17234</v>
      </c>
      <c r="C7">
        <v>16494</v>
      </c>
      <c r="D7">
        <v>20371</v>
      </c>
      <c r="H7">
        <v>16991</v>
      </c>
      <c r="I7">
        <v>58</v>
      </c>
    </row>
    <row r="8" spans="1:9" ht="12.75">
      <c r="A8" t="s">
        <v>15</v>
      </c>
      <c r="B8">
        <v>17005</v>
      </c>
      <c r="C8">
        <v>15784</v>
      </c>
      <c r="D8">
        <v>18478</v>
      </c>
      <c r="H8">
        <v>17528</v>
      </c>
      <c r="I8">
        <v>76</v>
      </c>
    </row>
    <row r="9" spans="1:9" ht="12.75">
      <c r="A9" t="s">
        <v>16</v>
      </c>
      <c r="B9">
        <v>16519</v>
      </c>
      <c r="C9">
        <v>15934</v>
      </c>
      <c r="D9">
        <v>19720</v>
      </c>
      <c r="H9">
        <v>17442</v>
      </c>
      <c r="I9">
        <v>125</v>
      </c>
    </row>
    <row r="10" spans="1:9" ht="12.75">
      <c r="A10" t="s">
        <v>17</v>
      </c>
      <c r="B10">
        <v>16438</v>
      </c>
      <c r="C10">
        <v>15880</v>
      </c>
      <c r="D10">
        <v>17559</v>
      </c>
      <c r="H10">
        <v>17157</v>
      </c>
      <c r="I10">
        <v>161</v>
      </c>
    </row>
    <row r="11" spans="1:9" ht="12.75">
      <c r="A11" t="s">
        <v>18</v>
      </c>
      <c r="B11">
        <v>16360</v>
      </c>
      <c r="C11">
        <v>16000</v>
      </c>
      <c r="D11">
        <v>17637</v>
      </c>
      <c r="H11">
        <v>17335</v>
      </c>
      <c r="I11">
        <v>267</v>
      </c>
    </row>
    <row r="12" spans="1:9" ht="12.75">
      <c r="A12" t="s">
        <v>19</v>
      </c>
      <c r="B12">
        <v>16189</v>
      </c>
      <c r="C12">
        <v>15706</v>
      </c>
      <c r="D12">
        <v>16789</v>
      </c>
      <c r="H12">
        <v>18821</v>
      </c>
      <c r="I12">
        <v>329</v>
      </c>
    </row>
    <row r="13" spans="1:9" ht="12.75">
      <c r="A13" t="s">
        <v>20</v>
      </c>
      <c r="B13">
        <v>16298</v>
      </c>
      <c r="C13">
        <v>16146</v>
      </c>
      <c r="D13">
        <v>17155</v>
      </c>
      <c r="H13">
        <v>18004</v>
      </c>
      <c r="I13">
        <v>425</v>
      </c>
    </row>
    <row r="14" spans="1:9" ht="12.75">
      <c r="A14" t="s">
        <v>21</v>
      </c>
      <c r="B14">
        <v>16578</v>
      </c>
      <c r="C14">
        <v>16500</v>
      </c>
      <c r="D14">
        <v>17555</v>
      </c>
      <c r="H14">
        <v>18094</v>
      </c>
      <c r="I14">
        <v>402</v>
      </c>
    </row>
    <row r="15" spans="1:9" ht="12.75">
      <c r="A15" t="s">
        <v>22</v>
      </c>
      <c r="B15">
        <v>17075</v>
      </c>
      <c r="C15">
        <v>15969</v>
      </c>
      <c r="D15">
        <v>17446</v>
      </c>
      <c r="H15">
        <v>18073</v>
      </c>
      <c r="I15">
        <v>379</v>
      </c>
    </row>
    <row r="16" spans="1:9" ht="12.75">
      <c r="A16" t="s">
        <v>23</v>
      </c>
      <c r="B16">
        <v>16782</v>
      </c>
      <c r="C16">
        <v>16622</v>
      </c>
      <c r="D16">
        <v>17614</v>
      </c>
      <c r="H16">
        <v>18156</v>
      </c>
      <c r="I16">
        <v>398</v>
      </c>
    </row>
    <row r="17" spans="1:9" ht="12.75">
      <c r="A17" t="s">
        <v>24</v>
      </c>
      <c r="B17">
        <v>17486</v>
      </c>
      <c r="C17">
        <v>16993</v>
      </c>
      <c r="D17">
        <v>17666</v>
      </c>
      <c r="H17">
        <v>18890</v>
      </c>
      <c r="I17">
        <v>453</v>
      </c>
    </row>
    <row r="18" spans="1:9" ht="12.75">
      <c r="A18" t="s">
        <v>25</v>
      </c>
      <c r="B18">
        <v>17426</v>
      </c>
      <c r="C18">
        <v>16552</v>
      </c>
      <c r="D18">
        <v>17754</v>
      </c>
      <c r="H18">
        <v>19733</v>
      </c>
      <c r="I18">
        <v>593</v>
      </c>
    </row>
    <row r="19" spans="1:9" ht="12.75">
      <c r="A19" t="s">
        <v>26</v>
      </c>
      <c r="B19">
        <v>17193</v>
      </c>
      <c r="C19">
        <v>16608</v>
      </c>
      <c r="D19">
        <v>18588</v>
      </c>
      <c r="H19">
        <v>20218</v>
      </c>
      <c r="I19">
        <v>846</v>
      </c>
    </row>
    <row r="20" spans="1:9" ht="12.75">
      <c r="A20" t="s">
        <v>27</v>
      </c>
      <c r="B20">
        <v>17192</v>
      </c>
      <c r="C20">
        <v>16762</v>
      </c>
      <c r="D20">
        <v>18584</v>
      </c>
      <c r="H20">
        <v>20282</v>
      </c>
      <c r="I20">
        <v>1187</v>
      </c>
    </row>
    <row r="21" spans="1:9" ht="12.75">
      <c r="A21" t="s">
        <v>28</v>
      </c>
      <c r="B21">
        <v>17732</v>
      </c>
      <c r="C21">
        <v>17371</v>
      </c>
      <c r="D21">
        <v>19007</v>
      </c>
      <c r="H21">
        <v>20965</v>
      </c>
      <c r="I21">
        <v>1558</v>
      </c>
    </row>
    <row r="22" spans="1:9" ht="12.75">
      <c r="A22" t="s">
        <v>29</v>
      </c>
      <c r="B22">
        <v>17918</v>
      </c>
      <c r="C22">
        <v>16842</v>
      </c>
      <c r="D22">
        <v>19727</v>
      </c>
      <c r="H22">
        <v>22198</v>
      </c>
      <c r="I22">
        <v>1977</v>
      </c>
    </row>
    <row r="23" spans="1:9" ht="12.75">
      <c r="A23" t="s">
        <v>30</v>
      </c>
      <c r="B23">
        <v>18160</v>
      </c>
      <c r="C23">
        <v>17676</v>
      </c>
      <c r="D23">
        <v>20182</v>
      </c>
      <c r="H23">
        <v>23110</v>
      </c>
      <c r="I23">
        <v>2410</v>
      </c>
    </row>
    <row r="24" spans="1:9" ht="12.75">
      <c r="A24" t="s">
        <v>31</v>
      </c>
      <c r="B24">
        <v>18336</v>
      </c>
      <c r="C24">
        <v>17877</v>
      </c>
      <c r="D24">
        <v>21304</v>
      </c>
      <c r="H24">
        <v>24013</v>
      </c>
      <c r="I24">
        <v>2714</v>
      </c>
    </row>
    <row r="25" spans="1:9" ht="12.75">
      <c r="A25" t="s">
        <v>32</v>
      </c>
      <c r="B25">
        <v>18743</v>
      </c>
      <c r="C25">
        <v>18295</v>
      </c>
      <c r="D25">
        <v>22604</v>
      </c>
      <c r="H25">
        <v>23794</v>
      </c>
      <c r="I25">
        <v>2545</v>
      </c>
    </row>
    <row r="26" spans="1:9" ht="12.75">
      <c r="A26" t="s">
        <v>33</v>
      </c>
      <c r="B26">
        <v>18803</v>
      </c>
      <c r="C26">
        <v>17943</v>
      </c>
      <c r="D26">
        <v>24003</v>
      </c>
      <c r="H26">
        <v>22724</v>
      </c>
      <c r="I26">
        <v>2367</v>
      </c>
    </row>
    <row r="27" spans="1:9" ht="12.75">
      <c r="A27" t="s">
        <v>34</v>
      </c>
      <c r="B27">
        <v>19026</v>
      </c>
      <c r="C27">
        <v>18500</v>
      </c>
      <c r="D27">
        <v>24724</v>
      </c>
      <c r="H27">
        <v>22272</v>
      </c>
      <c r="I27">
        <v>1949</v>
      </c>
    </row>
    <row r="28" spans="1:9" ht="12.75">
      <c r="A28" t="s">
        <v>35</v>
      </c>
      <c r="B28">
        <v>18428</v>
      </c>
      <c r="C28">
        <v>17954</v>
      </c>
      <c r="D28">
        <v>25554</v>
      </c>
      <c r="H28">
        <v>21885</v>
      </c>
      <c r="I28">
        <v>1455</v>
      </c>
    </row>
    <row r="29" ht="12.75">
      <c r="A29" t="s">
        <v>36</v>
      </c>
    </row>
    <row r="30" spans="1:9" ht="12.75">
      <c r="A30" t="s">
        <v>37</v>
      </c>
      <c r="E30">
        <v>19113</v>
      </c>
      <c r="F30">
        <v>18686</v>
      </c>
      <c r="G30">
        <v>24849</v>
      </c>
      <c r="H30">
        <v>20477</v>
      </c>
      <c r="I30">
        <v>1139</v>
      </c>
    </row>
    <row r="31" spans="1:9" ht="12.75">
      <c r="A31" t="s">
        <v>38</v>
      </c>
      <c r="E31">
        <v>19289</v>
      </c>
      <c r="F31">
        <v>18770</v>
      </c>
      <c r="G31">
        <v>24503</v>
      </c>
      <c r="H31">
        <v>19634</v>
      </c>
      <c r="I31">
        <v>858</v>
      </c>
    </row>
    <row r="32" spans="1:9" ht="12.75">
      <c r="A32" t="s">
        <v>39</v>
      </c>
      <c r="E32">
        <v>19175</v>
      </c>
      <c r="F32">
        <v>18953</v>
      </c>
      <c r="G32">
        <v>24077</v>
      </c>
      <c r="H32">
        <v>19541</v>
      </c>
      <c r="I32">
        <v>739</v>
      </c>
    </row>
    <row r="33" spans="1:8" ht="12.75">
      <c r="A33" t="s">
        <v>40</v>
      </c>
      <c r="E33">
        <v>19338</v>
      </c>
      <c r="F33">
        <v>18827</v>
      </c>
      <c r="G33">
        <v>22645</v>
      </c>
      <c r="H33">
        <v>19968</v>
      </c>
    </row>
    <row r="34" spans="1:8" ht="12.75">
      <c r="A34" t="s">
        <v>41</v>
      </c>
      <c r="E34">
        <v>19793</v>
      </c>
      <c r="F34">
        <v>19558</v>
      </c>
      <c r="G34">
        <v>21736</v>
      </c>
      <c r="H34">
        <v>20413</v>
      </c>
    </row>
    <row r="35" spans="1:7" ht="12.75">
      <c r="A35" t="s">
        <v>42</v>
      </c>
      <c r="E35">
        <v>20034</v>
      </c>
      <c r="F35">
        <v>19038</v>
      </c>
      <c r="G35">
        <v>20932</v>
      </c>
    </row>
    <row r="36" spans="1:7" ht="12.75">
      <c r="A36" t="s">
        <v>43</v>
      </c>
      <c r="E36">
        <v>20310</v>
      </c>
      <c r="F36">
        <v>19648</v>
      </c>
      <c r="G36">
        <v>21254</v>
      </c>
    </row>
    <row r="37" spans="1:7" ht="12.75">
      <c r="A37" t="s">
        <v>44</v>
      </c>
      <c r="E37">
        <v>19651</v>
      </c>
      <c r="F37">
        <v>18952</v>
      </c>
      <c r="G37">
        <v>22888</v>
      </c>
    </row>
    <row r="38" spans="1:7" ht="12.75">
      <c r="A38" t="s">
        <v>45</v>
      </c>
      <c r="E38">
        <v>20148</v>
      </c>
      <c r="F38">
        <v>18438</v>
      </c>
      <c r="G38">
        <v>25535</v>
      </c>
    </row>
    <row r="39" spans="1:7" ht="12.75">
      <c r="A39" t="s">
        <v>46</v>
      </c>
      <c r="E39">
        <v>20060</v>
      </c>
      <c r="F39">
        <v>18608</v>
      </c>
      <c r="G39">
        <v>26777</v>
      </c>
    </row>
    <row r="40" spans="1:7" ht="12.75">
      <c r="A40" t="s">
        <v>47</v>
      </c>
      <c r="E40">
        <v>19822</v>
      </c>
      <c r="F40">
        <v>18335</v>
      </c>
      <c r="G40">
        <v>24385</v>
      </c>
    </row>
    <row r="41" spans="1:7" ht="12.75">
      <c r="A41" t="s">
        <v>48</v>
      </c>
      <c r="E41">
        <v>19369</v>
      </c>
      <c r="F41">
        <v>18394</v>
      </c>
      <c r="G41">
        <v>22777</v>
      </c>
    </row>
    <row r="42" spans="1:7" ht="12.75">
      <c r="A42" t="s">
        <v>49</v>
      </c>
      <c r="E42">
        <v>19120</v>
      </c>
      <c r="F42">
        <v>18494</v>
      </c>
      <c r="G42">
        <v>20906</v>
      </c>
    </row>
    <row r="43" spans="1:7" ht="12.75">
      <c r="A43" t="s">
        <v>50</v>
      </c>
      <c r="E43">
        <v>19431</v>
      </c>
      <c r="F43">
        <v>18671</v>
      </c>
      <c r="G43">
        <v>20662</v>
      </c>
    </row>
    <row r="44" spans="1:7" ht="12.75">
      <c r="A44" t="s">
        <v>51</v>
      </c>
      <c r="E44">
        <v>19114</v>
      </c>
      <c r="F44">
        <v>17852</v>
      </c>
      <c r="G44">
        <v>20502</v>
      </c>
    </row>
    <row r="45" spans="1:7" ht="12.75">
      <c r="A45" t="s">
        <v>52</v>
      </c>
      <c r="E45">
        <v>18666</v>
      </c>
      <c r="F45">
        <v>17992</v>
      </c>
      <c r="G45">
        <v>19261</v>
      </c>
    </row>
    <row r="46" spans="1:7" ht="12.75">
      <c r="A46" t="s">
        <v>53</v>
      </c>
      <c r="E46">
        <v>18226</v>
      </c>
      <c r="F46">
        <v>17093</v>
      </c>
      <c r="G46">
        <v>19508</v>
      </c>
    </row>
    <row r="47" spans="1:7" ht="12.75">
      <c r="A47" t="s">
        <v>54</v>
      </c>
      <c r="E47">
        <v>17505</v>
      </c>
      <c r="F47">
        <v>16789</v>
      </c>
      <c r="G47">
        <v>19308</v>
      </c>
    </row>
    <row r="48" spans="1:7" ht="12.75">
      <c r="A48" t="s">
        <v>55</v>
      </c>
      <c r="E48">
        <v>17439</v>
      </c>
      <c r="F48">
        <v>17118</v>
      </c>
      <c r="G48">
        <v>18591</v>
      </c>
    </row>
    <row r="49" spans="1:7" ht="12.75">
      <c r="A49" t="s">
        <v>56</v>
      </c>
      <c r="E49">
        <v>17158</v>
      </c>
      <c r="F49">
        <v>16488</v>
      </c>
      <c r="G49">
        <v>17790</v>
      </c>
    </row>
    <row r="50" spans="1:7" ht="12.75">
      <c r="A50" t="s">
        <v>57</v>
      </c>
      <c r="E50">
        <v>17121</v>
      </c>
      <c r="F50">
        <v>16513</v>
      </c>
      <c r="G50">
        <v>17163</v>
      </c>
    </row>
    <row r="51" spans="1:7" ht="12.75">
      <c r="A51" t="s">
        <v>58</v>
      </c>
      <c r="E51">
        <v>16980</v>
      </c>
      <c r="F51">
        <v>16776</v>
      </c>
      <c r="G51">
        <v>18163</v>
      </c>
    </row>
    <row r="52" spans="1:7" ht="12.75">
      <c r="A52" t="s">
        <v>59</v>
      </c>
      <c r="E52">
        <v>17335</v>
      </c>
      <c r="F52">
        <v>16714</v>
      </c>
      <c r="G52">
        <v>17491</v>
      </c>
    </row>
    <row r="53" spans="1:7" ht="12.75">
      <c r="A53" t="s">
        <v>60</v>
      </c>
      <c r="E53">
        <v>16543</v>
      </c>
      <c r="F53">
        <v>15582</v>
      </c>
      <c r="G53">
        <v>19044</v>
      </c>
    </row>
    <row r="54" spans="1:7" ht="12.75">
      <c r="A54" t="s">
        <v>61</v>
      </c>
      <c r="E54">
        <v>16520</v>
      </c>
      <c r="F54">
        <v>15843</v>
      </c>
      <c r="G54">
        <v>17181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1" sqref="A11"/>
    </sheetView>
  </sheetViews>
  <sheetFormatPr defaultColWidth="11.421875" defaultRowHeight="12.75"/>
  <cols>
    <col min="2" max="2" width="40.28125" style="0" customWidth="1"/>
    <col min="3" max="3" width="31.8515625" style="0" customWidth="1"/>
    <col min="4" max="4" width="28.7109375" style="0" customWidth="1"/>
  </cols>
  <sheetData>
    <row r="1" spans="1:4" ht="18.75" thickBot="1">
      <c r="A1" s="28" t="s">
        <v>107</v>
      </c>
      <c r="B1" s="29"/>
      <c r="C1" s="29"/>
      <c r="D1" s="30"/>
    </row>
    <row r="3" spans="1:9" ht="25.5">
      <c r="A3" s="26" t="s">
        <v>63</v>
      </c>
      <c r="B3" s="26" t="s">
        <v>64</v>
      </c>
      <c r="C3" s="26" t="s">
        <v>65</v>
      </c>
      <c r="D3" s="26" t="s">
        <v>66</v>
      </c>
      <c r="E3" s="8"/>
      <c r="F3" s="8"/>
      <c r="G3" s="8"/>
      <c r="H3" s="8"/>
      <c r="I3" s="8"/>
    </row>
    <row r="4" spans="1:9" ht="38.25">
      <c r="A4" s="26" t="s">
        <v>70</v>
      </c>
      <c r="B4" s="26" t="s">
        <v>69</v>
      </c>
      <c r="C4" s="26" t="s">
        <v>68</v>
      </c>
      <c r="D4" s="26" t="s">
        <v>67</v>
      </c>
      <c r="E4" s="8"/>
      <c r="F4" s="8"/>
      <c r="G4" s="8"/>
      <c r="H4" s="8"/>
      <c r="I4" s="8"/>
    </row>
    <row r="5" spans="1:9" ht="89.25">
      <c r="A5" s="26" t="s">
        <v>70</v>
      </c>
      <c r="B5" s="26"/>
      <c r="C5" s="26" t="s">
        <v>72</v>
      </c>
      <c r="D5" s="26" t="s">
        <v>71</v>
      </c>
      <c r="E5" s="8"/>
      <c r="F5" s="8"/>
      <c r="G5" s="8"/>
      <c r="H5" s="8"/>
      <c r="I5" s="8"/>
    </row>
    <row r="6" spans="1:9" ht="76.5">
      <c r="A6" s="26" t="s">
        <v>84</v>
      </c>
      <c r="B6" s="26" t="s">
        <v>85</v>
      </c>
      <c r="C6" s="26" t="s">
        <v>81</v>
      </c>
      <c r="D6" s="26" t="s">
        <v>83</v>
      </c>
      <c r="E6" s="8"/>
      <c r="F6" s="8"/>
      <c r="G6" s="8"/>
      <c r="H6" s="8"/>
      <c r="I6" s="8"/>
    </row>
    <row r="7" spans="1:9" ht="63.75">
      <c r="A7" s="26" t="s">
        <v>104</v>
      </c>
      <c r="B7" s="26" t="s">
        <v>105</v>
      </c>
      <c r="C7" s="26"/>
      <c r="D7" s="26" t="s">
        <v>106</v>
      </c>
      <c r="E7" s="8"/>
      <c r="F7" s="8"/>
      <c r="G7" s="8"/>
      <c r="H7" s="8"/>
      <c r="I7" s="8"/>
    </row>
    <row r="8" spans="1:9" ht="12.75">
      <c r="A8" s="8"/>
      <c r="B8" s="8"/>
      <c r="C8" s="8"/>
      <c r="D8" s="8"/>
      <c r="E8" s="8"/>
      <c r="F8" s="8"/>
      <c r="G8" s="8"/>
      <c r="H8" s="8"/>
      <c r="I8" s="8"/>
    </row>
    <row r="9" spans="1:9" ht="12.75">
      <c r="A9" s="8"/>
      <c r="B9" s="8"/>
      <c r="C9" s="8"/>
      <c r="D9" s="8"/>
      <c r="E9" s="8"/>
      <c r="F9" s="8"/>
      <c r="G9" s="8"/>
      <c r="H9" s="8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8"/>
      <c r="B13" s="8"/>
      <c r="C13" s="8"/>
      <c r="D13" s="8"/>
      <c r="E13" s="8"/>
      <c r="F13" s="8"/>
      <c r="G13" s="8"/>
      <c r="H13" s="8"/>
      <c r="I13" s="8"/>
    </row>
    <row r="14" spans="1:9" ht="12.75">
      <c r="A14" s="8"/>
      <c r="B14" s="8"/>
      <c r="C14" s="8"/>
      <c r="D14" s="8"/>
      <c r="E14" s="8"/>
      <c r="F14" s="8"/>
      <c r="G14" s="8"/>
      <c r="H14" s="8"/>
      <c r="I14" s="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</sheetData>
  <mergeCells count="1">
    <mergeCell ref="A1:D1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Reinhard</cp:lastModifiedBy>
  <cp:lastPrinted>2022-02-18T17:54:20Z</cp:lastPrinted>
  <dcterms:created xsi:type="dcterms:W3CDTF">2022-02-09T16:55:43Z</dcterms:created>
  <dcterms:modified xsi:type="dcterms:W3CDTF">2022-03-03T15:29:41Z</dcterms:modified>
  <cp:category/>
  <cp:version/>
  <cp:contentType/>
  <cp:contentStatus/>
</cp:coreProperties>
</file>